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raulo\Documents\FUGA\SEGUIMIENTO PLANES INSTITUCIONALES II\PARA PUBLICAR\"/>
    </mc:Choice>
  </mc:AlternateContent>
  <xr:revisionPtr revIDLastSave="0" documentId="8_{1B7D92D8-590B-40FB-B247-1B257481D90F}" xr6:coauthVersionLast="45" xr6:coauthVersionMax="45" xr10:uidLastSave="{00000000-0000-0000-0000-000000000000}"/>
  <bookViews>
    <workbookView xWindow="-120" yWindow="-120" windowWidth="20730" windowHeight="11160" xr2:uid="{00000000-000D-0000-FFFF-FFFF00000000}"/>
  </bookViews>
  <sheets>
    <sheet name="CRONOGRAMA" sheetId="1" r:id="rId1"/>
    <sheet name="CUMPLIMIENTO" sheetId="3" r:id="rId2"/>
  </sheets>
  <definedNames>
    <definedName name="_xlnm._FilterDatabase" localSheetId="0" hidden="1">CRONOGRAMA!$A$1:$BF$51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52" i="1" l="1"/>
  <c r="BD42" i="1"/>
  <c r="BD38" i="1"/>
  <c r="BD23" i="1"/>
  <c r="BC42" i="1"/>
  <c r="G7" i="3" s="1"/>
  <c r="BC52" i="1"/>
  <c r="G8" i="3" s="1"/>
  <c r="BC38" i="1"/>
  <c r="G6" i="3" s="1"/>
  <c r="BC23" i="1"/>
  <c r="G5" i="3" s="1"/>
  <c r="BD16" i="1"/>
  <c r="BC16" i="1"/>
  <c r="G4" i="3" s="1"/>
  <c r="BE12" i="1"/>
  <c r="BE13" i="1"/>
  <c r="BE16" i="1" s="1"/>
  <c r="BE14" i="1"/>
  <c r="BE15" i="1"/>
  <c r="BE11" i="1"/>
  <c r="BB11" i="1"/>
  <c r="BB12" i="1"/>
  <c r="BB13" i="1"/>
  <c r="BB14" i="1"/>
  <c r="BB15" i="1"/>
  <c r="AZ16" i="1"/>
  <c r="BA16" i="1"/>
  <c r="BB16" i="1" s="1"/>
  <c r="BB17" i="1"/>
  <c r="BB18" i="1"/>
  <c r="BB19" i="1"/>
  <c r="BB20" i="1"/>
  <c r="BB21" i="1"/>
  <c r="BB22" i="1"/>
  <c r="AZ23" i="1"/>
  <c r="D5" i="3" s="1"/>
  <c r="BA23" i="1"/>
  <c r="BB24" i="1"/>
  <c r="BB25" i="1"/>
  <c r="BB26" i="1"/>
  <c r="BB27" i="1"/>
  <c r="BB28" i="1"/>
  <c r="BB29" i="1"/>
  <c r="BB30" i="1"/>
  <c r="BB31" i="1"/>
  <c r="BB32" i="1"/>
  <c r="BB33" i="1"/>
  <c r="BB34" i="1"/>
  <c r="BB35" i="1"/>
  <c r="BB36" i="1"/>
  <c r="BB37" i="1"/>
  <c r="AZ38" i="1"/>
  <c r="D6" i="3" s="1"/>
  <c r="BA38" i="1"/>
  <c r="BB39" i="1"/>
  <c r="BB40" i="1"/>
  <c r="BB41" i="1"/>
  <c r="AZ42" i="1"/>
  <c r="D7" i="3" s="1"/>
  <c r="BA42" i="1"/>
  <c r="BB43" i="1"/>
  <c r="BB44" i="1"/>
  <c r="BB45" i="1"/>
  <c r="BB46" i="1"/>
  <c r="BB47" i="1"/>
  <c r="BB48" i="1"/>
  <c r="BB49" i="1"/>
  <c r="BB50" i="1"/>
  <c r="BB51" i="1"/>
  <c r="AZ52" i="1"/>
  <c r="D8" i="3" s="1"/>
  <c r="BA52" i="1"/>
  <c r="C7" i="3"/>
  <c r="C4" i="3" l="1"/>
  <c r="BD53" i="1"/>
  <c r="BB38" i="1"/>
  <c r="G9" i="3"/>
  <c r="BC53" i="1"/>
  <c r="BB52" i="1"/>
  <c r="BB23" i="1"/>
  <c r="BA53" i="1"/>
  <c r="BB42" i="1"/>
  <c r="AZ53" i="1"/>
  <c r="C8" i="3"/>
  <c r="C6" i="3"/>
  <c r="C5" i="3"/>
  <c r="D4" i="3"/>
  <c r="D9" i="3" s="1"/>
  <c r="AY52" i="1"/>
  <c r="AY42" i="1"/>
  <c r="AY38" i="1"/>
  <c r="AY23" i="1"/>
  <c r="AY16" i="1"/>
  <c r="AY53" i="1" l="1"/>
  <c r="BE53" i="1"/>
  <c r="BB53" i="1"/>
  <c r="C9" i="3"/>
</calcChain>
</file>

<file path=xl/sharedStrings.xml><?xml version="1.0" encoding="utf-8"?>
<sst xmlns="http://schemas.openxmlformats.org/spreadsheetml/2006/main" count="308" uniqueCount="196">
  <si>
    <t>ITEM</t>
  </si>
  <si>
    <t>1.1</t>
  </si>
  <si>
    <t>MES</t>
  </si>
  <si>
    <t>S1</t>
  </si>
  <si>
    <t>S2</t>
  </si>
  <si>
    <t>S3</t>
  </si>
  <si>
    <t>S4</t>
  </si>
  <si>
    <t>TIEMPO DE EJECUCIÓN</t>
  </si>
  <si>
    <t>1.2</t>
  </si>
  <si>
    <t>1.4</t>
  </si>
  <si>
    <t>ENERO</t>
  </si>
  <si>
    <t>FEBRERO</t>
  </si>
  <si>
    <t>MARZO</t>
  </si>
  <si>
    <t>ABRIL</t>
  </si>
  <si>
    <t>MAYO</t>
  </si>
  <si>
    <t>JUNIO</t>
  </si>
  <si>
    <t>OBSERVACIONES</t>
  </si>
  <si>
    <t>PRIMER SEMESTRE</t>
  </si>
  <si>
    <t>SEGUNDO SEMESTRE</t>
  </si>
  <si>
    <t>RECURSO HIDRICO</t>
  </si>
  <si>
    <t>RECURSO ENERGÍA</t>
  </si>
  <si>
    <t>GESTION INTEGRAL DE RESIDUOS</t>
  </si>
  <si>
    <t>IMPLEMENTACION PRÁCTICAS SOSTENIBLES</t>
  </si>
  <si>
    <t>JUL</t>
  </si>
  <si>
    <t>AGOS</t>
  </si>
  <si>
    <t>OCTE</t>
  </si>
  <si>
    <t>NOV</t>
  </si>
  <si>
    <t>SEPT</t>
  </si>
  <si>
    <t>DIC</t>
  </si>
  <si>
    <t>FECHA DE ELABORACIÓN</t>
  </si>
  <si>
    <t>ELABORO</t>
  </si>
  <si>
    <t>IVÁN MAURICIO PÉREZ GIL</t>
  </si>
  <si>
    <t xml:space="preserve">VERSION </t>
  </si>
  <si>
    <t>2.1</t>
  </si>
  <si>
    <t>2.2</t>
  </si>
  <si>
    <t>2.3</t>
  </si>
  <si>
    <t>2.4</t>
  </si>
  <si>
    <t>2.5</t>
  </si>
  <si>
    <t>2.6</t>
  </si>
  <si>
    <t>3.1</t>
  </si>
  <si>
    <t>Mantener en cada sede de la entidad, la información relacionada con la Gestión Integral de los Residuos Peligrosos, formatos de generación, manifiestos de transporte y certificados de tratamiento y/o disposición final</t>
  </si>
  <si>
    <t>3.2</t>
  </si>
  <si>
    <t>3.3</t>
  </si>
  <si>
    <t>3.4</t>
  </si>
  <si>
    <t>3.5</t>
  </si>
  <si>
    <t>3.6</t>
  </si>
  <si>
    <t>3.7</t>
  </si>
  <si>
    <t>3.8</t>
  </si>
  <si>
    <t>3.9</t>
  </si>
  <si>
    <t>3.10</t>
  </si>
  <si>
    <t>3.11</t>
  </si>
  <si>
    <t>3.12</t>
  </si>
  <si>
    <t>CONSUMO SOSTENIBLE</t>
  </si>
  <si>
    <t>4.2</t>
  </si>
  <si>
    <t>4.3</t>
  </si>
  <si>
    <t>Enviar información vía mail a todos los funcionarios y contratistas incentivando el uso de la bicicleta como medio de transporte sostenible.</t>
  </si>
  <si>
    <t>5.1</t>
  </si>
  <si>
    <t>5.2</t>
  </si>
  <si>
    <t>5.3</t>
  </si>
  <si>
    <t>5.4</t>
  </si>
  <si>
    <t>5.5</t>
  </si>
  <si>
    <t>5.6</t>
  </si>
  <si>
    <t>5.7</t>
  </si>
  <si>
    <t>5.8</t>
  </si>
  <si>
    <t>5.9</t>
  </si>
  <si>
    <t xml:space="preserve">PONDERACIÓN </t>
  </si>
  <si>
    <t>1.3</t>
  </si>
  <si>
    <t>1.5</t>
  </si>
  <si>
    <t xml:space="preserve">PROGRAMA </t>
  </si>
  <si>
    <t>Uso eficiente del agua.</t>
  </si>
  <si>
    <t>Uso eficiente de la energía</t>
  </si>
  <si>
    <t>Gestión integral de los resiudos</t>
  </si>
  <si>
    <t>Implementacion de practicas sostenibles</t>
  </si>
  <si>
    <t>Consumo sostenible</t>
  </si>
  <si>
    <t># DE ACTIVIDADES REALIZADAS</t>
  </si>
  <si>
    <t># DE ACTIVIDADES PLANTEADAS</t>
  </si>
  <si>
    <t>ACTIVIDADES PLAN INSTITUCIONAL DE GESTION AMBIENTAL PIGA 2020</t>
  </si>
  <si>
    <t>CRONOGRAMA DE ACTIVIDADES PIGA 2020</t>
  </si>
  <si>
    <t>Realizar mantenimiento a las instalaciones hidráulicas de la FUGA</t>
  </si>
  <si>
    <t xml:space="preserve">Difundir mensajes para el uso eficiente del agua mediante protectores de pantallas de los equipos de computo. </t>
  </si>
  <si>
    <t xml:space="preserve">Realizar un Informe semestral del consumo de agua en las sedes de la FUGA. </t>
  </si>
  <si>
    <t xml:space="preserve">Divulgar los consumos de agua de las sedes de la FUGA semestralmente </t>
  </si>
  <si>
    <t>Cambiar los aparatos hidrosanitarios convencionales por ahorradores una (1) vez al año</t>
  </si>
  <si>
    <t>Difundir  mensajes via e-mail  sobre el uso eficiente de la energía</t>
  </si>
  <si>
    <t>Realizar mantenimientos a la red electrica de la FUGA</t>
  </si>
  <si>
    <t>Elaborar una lista de chequeo para verificar el estado de los aparatos hidrosanitarios de la FUGA</t>
  </si>
  <si>
    <t>Realizar un informe semestral de los consumos de energia de las sedes de la FUGA.</t>
  </si>
  <si>
    <t xml:space="preserve">Cambiar las luminarias convencionales por luminarias de tecnologia LED, donde se requiera en la FUGA una vez al año </t>
  </si>
  <si>
    <t>Difundir los consumos de energia de las sedes de la FUGA semestralmente</t>
  </si>
  <si>
    <t xml:space="preserve">Realizar una (1)  capacitacion semestral al personal encargado de servicios generales de la entidad sobre el manejo de sustancias quimicas </t>
  </si>
  <si>
    <t xml:space="preserve">Realizar un informe semestral sobre la generacion de residuos en las sedes de la FUGA. </t>
  </si>
  <si>
    <t>Sensibilizar a los colaboradores sobre el manejo y disposicion de los residuos en la FUGA</t>
  </si>
  <si>
    <t xml:space="preserve">Realizar jornadas de disposiciones de residuos peligrosos </t>
  </si>
  <si>
    <t xml:space="preserve">Realizar inspecciones mensuales de puntos ecologicos con el fin de fortalecer el reciclaje en la entidad. </t>
  </si>
  <si>
    <t xml:space="preserve">Divulgar  piezas comunicativas sobre el manejo y disposicion de los residuos generados en la FUGA. </t>
  </si>
  <si>
    <t>Participar en los ecoreciclatones establecidas por la Secretaria Distrital de Ambiente</t>
  </si>
  <si>
    <t xml:space="preserve">Realizar  un (1)  mantenimiento semestral de los cuartos de almacenamiento de residuos </t>
  </si>
  <si>
    <t xml:space="preserve">Realizar un (1)  anual del calculo de la media movil sobre la generacion de residuos peligrosos </t>
  </si>
  <si>
    <t>Actualizar el Plan de Gestión Integral de Residuos Peligrosos (PGIRESPEL) una (1) vez al año</t>
  </si>
  <si>
    <t>Realizar una (1) capacitacion a los colaboradores dela FUGA en tema de manejo y disposicion de residuos.</t>
  </si>
  <si>
    <t>Realizar la inscripcion de generadores de residuos o desechos peligrosos una (1) al año</t>
  </si>
  <si>
    <t>Realizar el etiquetado, rotulado y embalaja de residuos peligrosos generados en la FUGA.</t>
  </si>
  <si>
    <t>Realizar una salida ecológica para comprender el uso de los recursos e impactos que se generan en el ambiente</t>
  </si>
  <si>
    <t>Adquirir papel ecologico para el uso de fotocopiadoras e impresoras</t>
  </si>
  <si>
    <t>Implementar la resolucion de criterios ambientales en los procesos de contratación</t>
  </si>
  <si>
    <t xml:space="preserve">Elaborar el informe de Huella de Carbono Insitucional de la FUGA una (1) vez al año </t>
  </si>
  <si>
    <t>Socializar la huella de carbono mediante e-mail, protectores de pantalla o intranet</t>
  </si>
  <si>
    <t>Realizar un (1)  analisis semestral  del  consumo de papeleria en las sedes de la FUGA</t>
  </si>
  <si>
    <t>Realizar una siembra de arboles para contrarestar la Huella de Carbono Institicional</t>
  </si>
  <si>
    <t>Realizar un concurso de ahorro de papeleria entre las áreas de la FUGA</t>
  </si>
  <si>
    <t xml:space="preserve">Realizar la semana ambiental </t>
  </si>
  <si>
    <t>Realizar una (1) salida al año  en bicicleta con los colaboradores de la FUGA.</t>
  </si>
  <si>
    <t>Actulizar la politica de gestion ambiental de la FUGA una vez al año</t>
  </si>
  <si>
    <t>2. PROGRAMA USO EFICIENTE DE LA ENERGIA</t>
  </si>
  <si>
    <t xml:space="preserve">1. PROGRAMA USO EFICIENTE DEL AGUA </t>
  </si>
  <si>
    <t>3. PROGRAMA GESTIÒN INTEGRAL DE LOS RESIDUOS</t>
  </si>
  <si>
    <t>4. PROGRAMA CONSUMO SOSTENIBLE.</t>
  </si>
  <si>
    <t>5. PROGRAMA IMPLEMENTACION DE PRACTICAS SOSTENIBLES</t>
  </si>
  <si>
    <t>4.1</t>
  </si>
  <si>
    <t>3.13</t>
  </si>
  <si>
    <t>3.14</t>
  </si>
  <si>
    <t>TOTAL</t>
  </si>
  <si>
    <t>TOTAL ACTIVIDADES</t>
  </si>
  <si>
    <t xml:space="preserve">Se realizo la divulgacion de la pieza comunicativa mediante el boletin institucional del dia 27 de marzo de 2020 con el titulo " Desde la casa, la FUGA se compromete con el medio ambiente. </t>
  </si>
  <si>
    <t xml:space="preserve">EVIDENCIA </t>
  </si>
  <si>
    <t>\\192.168.0.34\Gestion Ambiental\2020\SEGUIMIENTO PLAN PIGA 2020\1. USO EFICIENTE DE AGUA\MENSA. DIFUSION</t>
  </si>
  <si>
    <t>Se realizo la elaboracion del informe de consumos de agua, energia y residuos., la primera semana del mes de junio.</t>
  </si>
  <si>
    <t>\\192.168.0.34\Gestion Ambiental\2020\SEGUIMIENTO PLAN PIGA 2020\1. USO EFICIENTE DE AGUA\INF. DE CONSUMO</t>
  </si>
  <si>
    <t xml:space="preserve">Se programaron cuatro (4) mantenimientos, uno por trimestres, estos mantenimientos se deben reprogramar para el II semestre debido a la emergencia sanitaria ocasionada por el Covid-19, al igual que por la falta de personal para realizar esta labor y la falta de contratacion de una empresa encargada de estos mantenimientos. </t>
  </si>
  <si>
    <t>Se realizo la lista de chequeo de inspeccion de las redes electricas, falta realizar la prueba en las instalaciones de la FUGA.</t>
  </si>
  <si>
    <t>\\192.168.0.34\Gestion Ambiental\2020\SEGUIMIENTO PLAN PIGA 2020\2. USO EFICIENTE DE ENERGÍA</t>
  </si>
  <si>
    <t>\\192.168.0.34\Gestion Ambiental\2020\SEGUIMIENTO PLAN PIGA 2020\2. USO EFICIENTE DE ENERGÍA\4. INF. CONSUMO</t>
  </si>
  <si>
    <t xml:space="preserve">El cambio de luminarias no se ha podido realizar debido a la contingencia sanitaria generada por el Covid-19, al igual que la falta en su momento de personal e insumos para realizar esta actividad. Esta actividad se reprograma para el II semestre del 2020. </t>
  </si>
  <si>
    <t>Se realizo la solicitud por medio de correo electronico a la supervisora del contrato para realizar la capacitacion via internet, donde se establece que no hes posible debido a la falta de recrusos por parte del personal de servicios generales, esta actividad se reprograma para el II semestre del 2020</t>
  </si>
  <si>
    <t>La politica ambiental de la FUGA se esta actualizando de acuerdo a lo establecdido en la resolucion 242 de 2014, art 10 y los lineamientos de la norma ISO 14001 de 2015,</t>
  </si>
  <si>
    <t xml:space="preserve">Se realizo la consulta con la Secretaria Distrital de Movilidad sobre la ejecucion de esta actividad, donde establecen que por la calamidad sanitaria del Covid-19 es muy posible esta actividad se deba replantear con el fin de evitar posibles contagios. </t>
  </si>
  <si>
    <t xml:space="preserve">Se realizo la divulgacion de la pieza "Uso de la bicicleta en tiempos de COVID" el dia 03 de junio de 2020 mediante correo institucional.
Se realizo la divulgacion de la pieza comunicativa el dia 26 de junio de 2020 en el boletin institucional con el titulo "Sabias que llegar a la fuga em bicicleta tiene un beneficio especial para ti ? </t>
  </si>
  <si>
    <t>\\192.168.0.34\Gestion Ambiental\2020\SEGUIMIENTO PLAN PIGA 2020\5. IMPL. PRACT. SOSTE\7. PIEZAS USO DE LA BICICLETA</t>
  </si>
  <si>
    <t>Devido a la contigencia ambiental se realizo la semana ambiental via virtual con actividades realizadas por la Secretaria Distrital de Ambiente. Esta se realizo la primera semana de junio de 2020</t>
  </si>
  <si>
    <t>\\192.168.0.34\Gestion Ambiental\2020\SEGUIMIENTO PLAN PIGA 2020\5. IMPL. PRACT. SOSTE\6. SEMANA AMBIENTAL</t>
  </si>
  <si>
    <t>Se realizo el analisis de consumo de papeleria para el I semestre de 2020.</t>
  </si>
  <si>
    <t xml:space="preserve">Durante el 2020 no se ha generado residuos con caracteristicas de peligrosidad. </t>
  </si>
  <si>
    <t xml:space="preserve">Se realizo la divulgacion de un video del como se puede disponer los residuos aprovechables y no aprovechables generados en casa. </t>
  </si>
  <si>
    <t>Esta inscripcion se va a realizar cuando se realice la baja de bienes, se realizara en el II semestre</t>
  </si>
  <si>
    <t xml:space="preserve">Esta actividade se realiza en el mes de noviembre, con el fin de consolidar la mayoria de datos sobre la generación de residuos peligrosos. </t>
  </si>
  <si>
    <t>Los formatos y procedimientos ya se encuentran actualizados, por la emergencia sanitaria no se ha podido realizar esta actividad. Se reprograma para el II semestre</t>
  </si>
  <si>
    <t>Este calculo se realiza para el mes de diciembre</t>
  </si>
  <si>
    <t xml:space="preserve">Se realizo la organización del cuarto de residuos peligrosos, realizando el pesaje y organización de los residuos. </t>
  </si>
  <si>
    <t xml:space="preserve">Debido a la emergencia sanitaria no se ha realizado estas jornadas de disposicion de residuos, se esta contemplando realizar la jornada de manera virtual con los colaboradores contratistas y servidores publicos de la FUGA. </t>
  </si>
  <si>
    <t xml:space="preserve">Se realizo la elaboracion del informe de huella de carbono del  año 2019, esto con el fin de recopilar la informacion de todo el año. </t>
  </si>
  <si>
    <t>Se realiza la compra de papeleria con criterios ambientales</t>
  </si>
  <si>
    <t>Esta se resolucion se aplica a los contratos suscritos en la FUGA.</t>
  </si>
  <si>
    <t>PROGRAMADO AÑO</t>
  </si>
  <si>
    <t>PROGRAMADO I SEMESTRE</t>
  </si>
  <si>
    <t>EJECUTADO I SEMESTRE</t>
  </si>
  <si>
    <t xml:space="preserve">PORCENTAJE DE CUMPLIMIENTO </t>
  </si>
  <si>
    <t>PROGRAMADO II SEMESTRE</t>
  </si>
  <si>
    <t>EJECUTADO II SEMESTRE</t>
  </si>
  <si>
    <t>PLAN INSTITUACIONAL DE GESTION AMBIENTAL PIGA 2020.</t>
  </si>
  <si>
    <t xml:space="preserve">I SEMESTRE </t>
  </si>
  <si>
    <t xml:space="preserve">II SEMESTRE </t>
  </si>
  <si>
    <t>Esta actividad estaba contemplada realizarla en la semana ambiental, debido a la contingencia sanitaria es necesiario replaantearla para el II semestre del 2020</t>
  </si>
  <si>
    <t xml:space="preserve">Se realizo la inspeccion de los puntos ecologicos el día 19 de junio de 2020.
Se reprograma las inspecciones estableciendo 2 por mes </t>
  </si>
  <si>
    <t>La SDA realiza dos ecoreciclatones uno por semestre, debido a la emergencia sanitaria la Secretaria Distrital de Ambiente no ha realizado ningun ecoreciclaton hasta la fecha.</t>
  </si>
  <si>
    <t>Se realizara la divulgacion cuando sea aprobado el informe de consumo.</t>
  </si>
  <si>
    <t xml:space="preserve">Se reprograma esta actividad para el II semestre, estas capacitaciones se realizaran via internet debido a la emergencia sanitaria. </t>
  </si>
  <si>
    <t>De acuerdo a la emergencia sanitaria esta actividad no se ha podido realizar con el objetivo de mitigar el contagio.  Se reprograma la salida para le II semestre del 2020,</t>
  </si>
  <si>
    <t>TERCERA LÍNEA DE DEFENSA</t>
  </si>
  <si>
    <t>ANÁLISIS DE EVIDENCIA</t>
  </si>
  <si>
    <t>OPORTUNIDADES DE MEJORA</t>
  </si>
  <si>
    <t xml:space="preserve"> La evidencia aportada da cuenta de la divulgación de una pieza de comunicación en el boletín institucional del 27/03/2020</t>
  </si>
  <si>
    <t>No se programaron actividades durante el primer semestre</t>
  </si>
  <si>
    <t>N/A</t>
  </si>
  <si>
    <t xml:space="preserve">El día 27/05/2020 se remite correo electrónico a Comunicaciones para la elaboración de una pieza comunicativa.
Correo electrónico de Comunicaciones del 31/05/2020 que remite la pieza.
Constancia de socialización de la pieza en el boletín institucional del 27/05/2020, con mensaje sobre el ahorro de energía. </t>
  </si>
  <si>
    <t>Se evidencia documento denominado LISTA DE INSPECCIÓN REDES ELÉCTRICAS</t>
  </si>
  <si>
    <t>El documento no se encuntra adoptado en el Sistema Integrado de Gestión.
La actividad implicaba elaborar una lista de chequeo para verificar estado de los aparatos hidrosanitarios, no redes eléctricas.</t>
  </si>
  <si>
    <t>En la herramienda de seguimiento no se observan evidencias del cumplimiento de la actividad propuesta</t>
  </si>
  <si>
    <t>El día 27/05/2020 se remite correo electrónico a Comunicaciones para la elaboración de una pieza comunicativa.
Correo electrónico de Comunicaciones del 31/05/2020 que remite la pieza.
Constancia de socialización de la pieza en el boletín institucional del 27/05/2020, con mensaje sobre la disposición de residuos.</t>
  </si>
  <si>
    <t>La actividad fue programada para las 4 semanas de mes de marzo pero solo se evidencia la divulgación del mensaje hasta el día 27/05/2020 lo cual indica que durante las 3 primeras semanas del mes no se ejecutó la actividad programada.</t>
  </si>
  <si>
    <t>Debido a la pandemia, est tipo de actividades se encuentran suspendidas tal y como lo expone la primera línea de defensa.</t>
  </si>
  <si>
    <t>Pieza de comunicación de la semana ambiental en el Distrito</t>
  </si>
  <si>
    <t xml:space="preserve">Las evidencias no permiten concluir si funcionarios de la FUGA participaron, quiénes lo hicieron o si se adelantaron actividades por iniciativa de la entidad.  Por lo anterior, no se cuenta con evdencias que permitan concluir que la actividad se cumplió. </t>
  </si>
  <si>
    <t>Se cumple de manera satisfactoria la actividad propuesta en las condiciones de formulación establecidas.</t>
  </si>
  <si>
    <t>Pieza de comunicación publicada en el boletín institucional del 26/06/2020.
Se aportan evidencias de gestión con Comunicaciones para la creación de una pieza de comunicaciones sobre el mismo tema pero no se evidencia su publicación el día 03/06/2020 tal y como lo afirma la primera línea de defensa.</t>
  </si>
  <si>
    <t>Se programó durante las 4 semanas del mes de marzo la difusón del mensaje mediante protectores de pantalla en los equipos de cómputo. 
No se aporta evidencia de la difusión de los mensajes mediante protectores de pantalla. No hay coherencia entre la evidencia y la actividad propuesta.</t>
  </si>
  <si>
    <t>Se constata en el servidor evidencia de la publicación en el boletín institucional del 08/05/2020 de un video sobre separación de residuos en la fuente.
Se recomienda redactar la actividad de manera más concreta y precisa.</t>
  </si>
  <si>
    <t>Como resultado de la inspección se concluye que la disposición de los residiuos no era la adecuada ya que se mezclaban residios aprovechables con no aprovechables.
Se recomienda fortalecer las campañas relaconadas con separación en la fuente de los residuos</t>
  </si>
  <si>
    <t>Se constata el cumplimiento de la actividad propuesta.
Se recomienda evaluar la pertinencia de ampliar el número de mantenimientos de este espacio en el año.</t>
  </si>
  <si>
    <t xml:space="preserve">El informe que obra en el servidor como evidencia es de enero de 2019. Por lo anterior, no se cuenta con evdencias que permitan concluir que la actividad se cumplió. </t>
  </si>
  <si>
    <t xml:space="preserve">La actividad fue programada para las 4 semanas de mes de marzo pero solo se evidencia la divulgación del mensaje hasta el día 27/05/2020 lo cual indica que durante las 3 primeras semanas del mes no se ejecutó la actividad programada.
Se recomienda ejecutar la actividad durante todo el periodo previsto para ello en la herramienta.
</t>
  </si>
  <si>
    <t>Se solicita a la primera línea de defensa enunciar en la columna correspondiente, las evidencias que soportan la ejecución de la actividad.</t>
  </si>
  <si>
    <t xml:space="preserve">Se solicita a la primera línea de defensa enunciar en la columna correspondiente, las evidencias que soportan la ejecución de la actividad.
En el servidior se observa evidencia fotográfica de la inspección a los puntos ecológicos </t>
  </si>
  <si>
    <t>Se solicita a la primera línea de defensa enunciar en la columna correspondiente, las evidencias que soportan la ejecución de la actividad.
En el servidor se evidencia registro fotográfico del mantenimiento adelantado a los cuartos de almacenamiento en el mes de junio de 2020</t>
  </si>
  <si>
    <t>Indica la primera línea de defensa, que la capacitación se aplaza para el segundo semestre pero la fecha prevista en el plan vigente no se ha modificado, razón por la cual, se encuentra incumplida esta actividad. Dicha capacitación puede ser desarrollada acudiendo a la virtualidad.</t>
  </si>
  <si>
    <t xml:space="preserve">Se verifica la suscripción del contrato No. 69 de 2020 con PANAMERICANA S.A en el cual se adquirió paplería ecológica tamaños carta (197 unidades) y oficio (70 unidades). Fecha 13/04/2020.
Se recomienda valorar la necesidad de la compra de papel en estas cantidades y su pertinencia con la política de cero papel y la gestión integral de trámites a traves del sistema de gestión documental ORFEO. </t>
  </si>
  <si>
    <t>Se solicita a la primera línea de defensa enunciar en la columna correspondiente, las evidencias que soportan la ejecución de la actividad.
Se evidencia en el servidor el documento Huella de Carbono Corporativa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</si>
</sst>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6"/>
      <color theme="1"/>
      <name val="Arial"/>
      <family val="2"/>
    </font>
    <font>
      <sz val="16"/>
      <color theme="1"/>
      <name val="Arial"/>
      <family val="2"/>
    </font>
    <font>
      <b/>
      <sz val="16"/>
      <color indexed="8"/>
      <name val="Arial"/>
      <family val="2"/>
    </font>
    <font>
      <sz val="16"/>
      <name val="Arial"/>
      <family val="2"/>
    </font>
    <font>
      <sz val="11"/>
      <color theme="1"/>
      <name val="Calibri"/>
      <family val="2"/>
      <scheme val="minor"/>
    </font>
    <font>
      <sz val="18"/>
      <color theme="1"/>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b/>
      <sz val="16"/>
      <color rgb="FFFF0000"/>
      <name val="Arial"/>
      <family val="2"/>
    </font>
    <font>
      <b/>
      <sz val="16"/>
      <color theme="1"/>
      <name val="Calibri"/>
      <family val="2"/>
      <scheme val="minor"/>
    </font>
    <font>
      <sz val="8"/>
      <name val="Calibri"/>
      <family val="2"/>
      <scheme val="minor"/>
    </font>
    <font>
      <sz val="16"/>
      <color theme="0"/>
      <name val="Arial"/>
      <family val="2"/>
    </font>
    <font>
      <b/>
      <sz val="24"/>
      <color theme="1"/>
      <name val="Calibri"/>
      <family val="2"/>
      <scheme val="minor"/>
    </font>
    <font>
      <b/>
      <sz val="24"/>
      <color theme="1"/>
      <name val="Arial"/>
      <family val="2"/>
    </font>
    <font>
      <u/>
      <sz val="11"/>
      <color theme="10"/>
      <name val="Calibri"/>
      <family val="2"/>
      <scheme val="minor"/>
    </font>
    <font>
      <sz val="18"/>
      <color theme="1"/>
      <name val="Arial"/>
      <family val="2"/>
    </font>
    <font>
      <sz val="24"/>
      <color theme="1"/>
      <name val="Calibri"/>
      <family val="2"/>
      <scheme val="minor"/>
    </font>
    <font>
      <sz val="36"/>
      <color theme="1"/>
      <name val="Calibri"/>
      <family val="2"/>
      <scheme val="minor"/>
    </font>
  </fonts>
  <fills count="22">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7030A0"/>
        <bgColor indexed="64"/>
      </patternFill>
    </fill>
    <fill>
      <patternFill patternType="solid">
        <fgColor indexed="9"/>
      </patternFill>
    </fill>
    <fill>
      <patternFill patternType="solid">
        <fgColor theme="5" tint="-0.249977111117893"/>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rgb="FFFF0000"/>
        <bgColor indexed="64"/>
      </patternFill>
    </fill>
    <fill>
      <patternFill patternType="solid">
        <fgColor theme="6" tint="0.3999755851924192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2"/>
        <bgColor indexed="64"/>
      </patternFill>
    </fill>
  </fills>
  <borders count="5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auto="1"/>
      </left>
      <right style="medium">
        <color auto="1"/>
      </right>
      <top style="medium">
        <color auto="1"/>
      </top>
      <bottom style="medium">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0" fontId="16" fillId="0" borderId="0" applyNumberFormat="0" applyFill="0" applyBorder="0" applyAlignment="0" applyProtection="0"/>
  </cellStyleXfs>
  <cellXfs count="263">
    <xf numFmtId="0" fontId="0" fillId="0" borderId="0" xfId="0"/>
    <xf numFmtId="0" fontId="1" fillId="7" borderId="0" xfId="0" applyFont="1" applyFill="1" applyBorder="1" applyAlignment="1">
      <alignment vertical="center"/>
    </xf>
    <xf numFmtId="0" fontId="1" fillId="7" borderId="0" xfId="0" applyFont="1" applyFill="1" applyBorder="1" applyAlignment="1">
      <alignment horizontal="center" vertical="center"/>
    </xf>
    <xf numFmtId="0" fontId="1" fillId="0" borderId="4" xfId="0" applyFont="1" applyBorder="1" applyAlignment="1">
      <alignment horizontal="center" vertical="center" wrapText="1"/>
    </xf>
    <xf numFmtId="14" fontId="1" fillId="0" borderId="5" xfId="0" applyNumberFormat="1" applyFont="1" applyBorder="1" applyAlignment="1">
      <alignment horizontal="left" vertical="center"/>
    </xf>
    <xf numFmtId="0" fontId="1" fillId="0" borderId="6" xfId="0" applyFont="1" applyBorder="1" applyAlignment="1">
      <alignment horizontal="center" vertical="center" wrapText="1"/>
    </xf>
    <xf numFmtId="0" fontId="1" fillId="0" borderId="7" xfId="0" applyFont="1" applyBorder="1" applyAlignment="1">
      <alignment horizontal="left" vertical="center"/>
    </xf>
    <xf numFmtId="0" fontId="1" fillId="0" borderId="8" xfId="0" applyFont="1" applyBorder="1" applyAlignment="1">
      <alignment horizontal="center" vertical="center" wrapText="1"/>
    </xf>
    <xf numFmtId="0" fontId="1" fillId="0" borderId="9" xfId="0" applyFont="1" applyBorder="1" applyAlignment="1">
      <alignment horizontal="left" vertical="center"/>
    </xf>
    <xf numFmtId="0" fontId="2" fillId="0" borderId="4" xfId="0" applyFont="1" applyFill="1" applyBorder="1" applyAlignment="1">
      <alignment vertical="center"/>
    </xf>
    <xf numFmtId="0" fontId="2" fillId="0" borderId="10" xfId="0" applyFont="1" applyFill="1" applyBorder="1" applyAlignment="1">
      <alignment vertical="center"/>
    </xf>
    <xf numFmtId="0" fontId="2" fillId="0" borderId="5" xfId="0" applyFont="1" applyFill="1" applyBorder="1" applyAlignment="1">
      <alignment vertical="center"/>
    </xf>
    <xf numFmtId="0" fontId="2" fillId="0" borderId="11" xfId="0" applyFont="1" applyFill="1" applyBorder="1" applyAlignment="1">
      <alignment vertical="center"/>
    </xf>
    <xf numFmtId="0" fontId="2" fillId="0" borderId="17" xfId="0" applyFont="1" applyFill="1" applyBorder="1" applyAlignment="1">
      <alignment vertical="center"/>
    </xf>
    <xf numFmtId="0" fontId="1" fillId="8" borderId="12" xfId="0" applyFont="1" applyFill="1" applyBorder="1" applyAlignment="1">
      <alignment vertical="center" wrapText="1"/>
    </xf>
    <xf numFmtId="0" fontId="0" fillId="7" borderId="0" xfId="0" applyFill="1"/>
    <xf numFmtId="0" fontId="3" fillId="2" borderId="13" xfId="0" applyFont="1" applyFill="1" applyBorder="1" applyAlignment="1" applyProtection="1">
      <alignment vertical="center"/>
      <protection locked="0"/>
    </xf>
    <xf numFmtId="0" fontId="3" fillId="4" borderId="13" xfId="0" applyFont="1" applyFill="1" applyBorder="1" applyAlignment="1" applyProtection="1">
      <alignment vertical="center"/>
      <protection locked="0"/>
    </xf>
    <xf numFmtId="0" fontId="3" fillId="5" borderId="15" xfId="0" applyFont="1" applyFill="1" applyBorder="1" applyAlignment="1" applyProtection="1">
      <alignment vertical="center"/>
      <protection locked="0"/>
    </xf>
    <xf numFmtId="0" fontId="9" fillId="0" borderId="44" xfId="0" applyFont="1" applyBorder="1" applyAlignment="1" applyProtection="1">
      <alignment vertical="center" wrapText="1"/>
      <protection locked="0"/>
    </xf>
    <xf numFmtId="0" fontId="2" fillId="0" borderId="45" xfId="0" applyFont="1" applyFill="1" applyBorder="1" applyAlignment="1">
      <alignment vertical="center"/>
    </xf>
    <xf numFmtId="0" fontId="2" fillId="0" borderId="46" xfId="0" applyFont="1" applyFill="1" applyBorder="1" applyAlignment="1">
      <alignment vertical="center"/>
    </xf>
    <xf numFmtId="0" fontId="2" fillId="0" borderId="47" xfId="0" applyFont="1" applyFill="1" applyBorder="1" applyAlignment="1">
      <alignment vertical="center"/>
    </xf>
    <xf numFmtId="0" fontId="2" fillId="0" borderId="48" xfId="0" applyFont="1" applyFill="1" applyBorder="1" applyAlignment="1">
      <alignment vertical="center"/>
    </xf>
    <xf numFmtId="0" fontId="2" fillId="0" borderId="49" xfId="0" applyFont="1" applyFill="1" applyBorder="1" applyAlignment="1">
      <alignment vertical="center"/>
    </xf>
    <xf numFmtId="0" fontId="9" fillId="0" borderId="40" xfId="0" applyFont="1" applyBorder="1" applyAlignment="1" applyProtection="1">
      <alignment vertical="center" wrapText="1"/>
      <protection locked="0"/>
    </xf>
    <xf numFmtId="0" fontId="2" fillId="0" borderId="16" xfId="0" applyFont="1" applyBorder="1" applyAlignment="1">
      <alignment horizontal="center" vertical="center"/>
    </xf>
    <xf numFmtId="0" fontId="9" fillId="0" borderId="16" xfId="0" applyFont="1" applyBorder="1" applyAlignment="1" applyProtection="1">
      <alignment vertical="center" wrapText="1"/>
      <protection locked="0"/>
    </xf>
    <xf numFmtId="0" fontId="10" fillId="7" borderId="27" xfId="0" applyFont="1" applyFill="1" applyBorder="1" applyAlignment="1" applyProtection="1">
      <alignment vertical="center" wrapText="1"/>
      <protection locked="0"/>
    </xf>
    <xf numFmtId="0" fontId="10" fillId="7" borderId="28" xfId="0" applyFont="1" applyFill="1" applyBorder="1" applyAlignment="1" applyProtection="1">
      <alignment vertical="center" wrapText="1"/>
      <protection locked="0"/>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50" xfId="0" applyFont="1" applyBorder="1" applyAlignment="1">
      <alignment horizontal="center" vertical="center"/>
    </xf>
    <xf numFmtId="0" fontId="1" fillId="0" borderId="35" xfId="0" applyFont="1" applyBorder="1" applyAlignment="1">
      <alignment horizontal="center" vertical="center"/>
    </xf>
    <xf numFmtId="0" fontId="1" fillId="0" borderId="51" xfId="0" applyFont="1" applyBorder="1" applyAlignment="1">
      <alignment horizontal="center" vertical="center"/>
    </xf>
    <xf numFmtId="0" fontId="9" fillId="11" borderId="16" xfId="0" applyFont="1" applyFill="1" applyBorder="1" applyAlignment="1" applyProtection="1">
      <alignment vertical="center" wrapText="1"/>
      <protection locked="0"/>
    </xf>
    <xf numFmtId="0" fontId="9" fillId="0" borderId="27" xfId="0" applyFont="1" applyBorder="1" applyAlignment="1" applyProtection="1">
      <alignment vertical="center" wrapText="1"/>
      <protection locked="0"/>
    </xf>
    <xf numFmtId="0" fontId="3" fillId="7" borderId="27" xfId="0" applyFont="1" applyFill="1" applyBorder="1" applyAlignment="1" applyProtection="1">
      <alignment vertical="center" wrapText="1"/>
      <protection locked="0"/>
    </xf>
    <xf numFmtId="0" fontId="3" fillId="7" borderId="28" xfId="0" applyFont="1" applyFill="1" applyBorder="1" applyAlignment="1" applyProtection="1">
      <alignment vertical="center" wrapText="1"/>
      <protection locked="0"/>
    </xf>
    <xf numFmtId="0" fontId="2" fillId="7" borderId="28" xfId="0" applyFont="1" applyFill="1" applyBorder="1" applyAlignment="1">
      <alignment vertical="center"/>
    </xf>
    <xf numFmtId="0" fontId="0" fillId="7" borderId="28" xfId="0" applyFill="1" applyBorder="1"/>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0" fillId="0" borderId="1" xfId="0" applyFill="1" applyBorder="1"/>
    <xf numFmtId="0" fontId="0" fillId="0" borderId="2" xfId="0" applyFill="1" applyBorder="1"/>
    <xf numFmtId="0" fontId="0" fillId="0" borderId="3" xfId="0" applyFill="1" applyBorder="1"/>
    <xf numFmtId="0" fontId="2" fillId="0" borderId="44" xfId="0" applyFont="1" applyBorder="1" applyAlignment="1">
      <alignment horizontal="center" vertical="center"/>
    </xf>
    <xf numFmtId="0" fontId="2" fillId="0" borderId="18" xfId="0" applyFont="1" applyFill="1" applyBorder="1" applyAlignment="1">
      <alignment vertical="center"/>
    </xf>
    <xf numFmtId="0" fontId="2" fillId="0" borderId="22"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0" fillId="0" borderId="18" xfId="0" applyFill="1" applyBorder="1"/>
    <xf numFmtId="0" fontId="0" fillId="0" borderId="19" xfId="0" applyFill="1" applyBorder="1"/>
    <xf numFmtId="0" fontId="0" fillId="0" borderId="20" xfId="0" applyFill="1" applyBorder="1"/>
    <xf numFmtId="0" fontId="13" fillId="7" borderId="28" xfId="0" applyFont="1" applyFill="1" applyBorder="1" applyAlignment="1">
      <alignment vertical="center"/>
    </xf>
    <xf numFmtId="0" fontId="2" fillId="7" borderId="28" xfId="0" applyFont="1" applyFill="1" applyBorder="1" applyAlignment="1">
      <alignment vertical="center" wrapText="1"/>
    </xf>
    <xf numFmtId="0" fontId="2" fillId="7" borderId="52" xfId="0" applyFont="1" applyFill="1" applyBorder="1" applyAlignment="1">
      <alignment horizontal="center" vertical="center"/>
    </xf>
    <xf numFmtId="0" fontId="8" fillId="7" borderId="28" xfId="0" applyFont="1" applyFill="1" applyBorder="1"/>
    <xf numFmtId="0" fontId="2" fillId="7" borderId="28" xfId="0" applyFont="1" applyFill="1" applyBorder="1" applyAlignment="1">
      <alignment horizontal="center" vertical="center" wrapText="1"/>
    </xf>
    <xf numFmtId="0" fontId="2" fillId="7" borderId="36" xfId="0" applyFont="1" applyFill="1" applyBorder="1" applyAlignment="1">
      <alignment horizontal="center" vertical="center"/>
    </xf>
    <xf numFmtId="0" fontId="2" fillId="7" borderId="40" xfId="0" applyFont="1" applyFill="1" applyBorder="1" applyAlignment="1">
      <alignment vertical="center" wrapText="1"/>
    </xf>
    <xf numFmtId="0" fontId="2" fillId="7" borderId="37" xfId="0" applyFont="1" applyFill="1" applyBorder="1" applyAlignment="1">
      <alignment horizontal="center" vertical="center"/>
    </xf>
    <xf numFmtId="9" fontId="2" fillId="7" borderId="37" xfId="1" applyFont="1" applyFill="1" applyBorder="1" applyAlignment="1">
      <alignment horizontal="center" vertical="center"/>
    </xf>
    <xf numFmtId="0" fontId="2" fillId="7" borderId="41" xfId="0" applyFont="1" applyFill="1" applyBorder="1" applyAlignment="1">
      <alignment vertical="center" wrapText="1"/>
    </xf>
    <xf numFmtId="0" fontId="2" fillId="7" borderId="44" xfId="0" applyFont="1" applyFill="1" applyBorder="1" applyAlignment="1">
      <alignment vertical="center" wrapText="1"/>
    </xf>
    <xf numFmtId="0" fontId="2" fillId="7" borderId="44" xfId="0" applyFont="1" applyFill="1" applyBorder="1" applyAlignment="1">
      <alignment horizontal="center" vertical="center"/>
    </xf>
    <xf numFmtId="0" fontId="2" fillId="7" borderId="29" xfId="0" applyFont="1" applyFill="1" applyBorder="1" applyAlignment="1">
      <alignment horizontal="center" vertical="center"/>
    </xf>
    <xf numFmtId="9" fontId="2" fillId="7" borderId="52" xfId="1" applyFont="1" applyFill="1" applyBorder="1" applyAlignment="1">
      <alignment horizontal="center" vertical="center"/>
    </xf>
    <xf numFmtId="0" fontId="2" fillId="7" borderId="41" xfId="0" applyFont="1" applyFill="1" applyBorder="1" applyAlignment="1">
      <alignment horizontal="center" vertical="center"/>
    </xf>
    <xf numFmtId="0" fontId="3" fillId="3" borderId="43" xfId="0" applyFont="1" applyFill="1" applyBorder="1" applyAlignment="1" applyProtection="1">
      <alignment vertical="center"/>
      <protection locked="0"/>
    </xf>
    <xf numFmtId="0" fontId="14" fillId="10" borderId="27" xfId="0" applyFont="1" applyFill="1" applyBorder="1" applyAlignment="1" applyProtection="1">
      <alignment horizontal="center" vertical="center" wrapText="1"/>
      <protection locked="0"/>
    </xf>
    <xf numFmtId="0" fontId="15" fillId="10" borderId="44" xfId="0" applyFont="1" applyFill="1" applyBorder="1" applyAlignment="1">
      <alignment horizontal="center" vertical="center" wrapText="1"/>
    </xf>
    <xf numFmtId="0" fontId="14" fillId="10" borderId="28" xfId="0" applyFont="1" applyFill="1" applyBorder="1" applyAlignment="1">
      <alignment horizontal="center" vertical="center"/>
    </xf>
    <xf numFmtId="0" fontId="7" fillId="0" borderId="44"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6" xfId="0" applyFont="1" applyBorder="1" applyAlignment="1">
      <alignment horizontal="center" vertical="center" wrapText="1"/>
    </xf>
    <xf numFmtId="0" fontId="0" fillId="0" borderId="41" xfId="0" applyBorder="1" applyAlignment="1">
      <alignment horizontal="center" vertical="center" wrapText="1"/>
    </xf>
    <xf numFmtId="0" fontId="7" fillId="0" borderId="16" xfId="0" applyFont="1" applyBorder="1" applyAlignment="1">
      <alignment horizontal="center" vertical="center"/>
    </xf>
    <xf numFmtId="0" fontId="0" fillId="0" borderId="44" xfId="0" applyBorder="1" applyAlignment="1">
      <alignment horizontal="center" vertical="center" wrapText="1"/>
    </xf>
    <xf numFmtId="0" fontId="0" fillId="0" borderId="28" xfId="0" applyBorder="1" applyAlignment="1">
      <alignment vertical="center" wrapText="1"/>
    </xf>
    <xf numFmtId="0" fontId="0" fillId="0" borderId="0" xfId="0" applyBorder="1" applyAlignment="1">
      <alignment vertical="center" wrapText="1"/>
    </xf>
    <xf numFmtId="0" fontId="0" fillId="0" borderId="29" xfId="0" applyBorder="1" applyAlignment="1">
      <alignment horizontal="center" vertical="center"/>
    </xf>
    <xf numFmtId="0" fontId="0" fillId="0" borderId="37" xfId="0" applyBorder="1" applyAlignment="1">
      <alignment horizontal="center" vertical="center"/>
    </xf>
    <xf numFmtId="0" fontId="7" fillId="0" borderId="41" xfId="0" applyFont="1" applyBorder="1" applyAlignment="1">
      <alignment horizontal="center" vertical="center" wrapText="1"/>
    </xf>
    <xf numFmtId="0" fontId="2" fillId="0" borderId="40" xfId="0" applyFont="1" applyBorder="1" applyAlignment="1">
      <alignment horizontal="center" vertical="center"/>
    </xf>
    <xf numFmtId="9" fontId="2" fillId="7" borderId="16" xfId="1" applyFont="1" applyFill="1" applyBorder="1" applyAlignment="1">
      <alignment horizontal="center" vertical="center"/>
    </xf>
    <xf numFmtId="0" fontId="4" fillId="7" borderId="28" xfId="0" applyFont="1" applyFill="1" applyBorder="1" applyAlignment="1">
      <alignment vertical="center" wrapText="1"/>
    </xf>
    <xf numFmtId="0" fontId="16" fillId="7" borderId="44" xfId="2" applyFill="1" applyBorder="1" applyAlignment="1">
      <alignment horizontal="center" vertical="center" wrapText="1"/>
    </xf>
    <xf numFmtId="0" fontId="0" fillId="7" borderId="0" xfId="0" applyFill="1" applyAlignment="1">
      <alignment horizontal="center" vertical="center" wrapText="1"/>
    </xf>
    <xf numFmtId="0" fontId="0" fillId="7" borderId="29" xfId="0" applyFill="1" applyBorder="1" applyAlignment="1">
      <alignment horizontal="center" vertical="center" wrapText="1"/>
    </xf>
    <xf numFmtId="0" fontId="0" fillId="7" borderId="44" xfId="0" applyFill="1" applyBorder="1" applyAlignment="1">
      <alignment horizontal="center" vertical="center" wrapText="1"/>
    </xf>
    <xf numFmtId="0" fontId="0" fillId="7" borderId="40" xfId="0" applyFill="1" applyBorder="1" applyAlignment="1">
      <alignment horizontal="center" vertical="center" wrapText="1"/>
    </xf>
    <xf numFmtId="0" fontId="0" fillId="7" borderId="16" xfId="0" applyFill="1" applyBorder="1" applyAlignment="1">
      <alignment horizontal="center" vertical="center" wrapText="1"/>
    </xf>
    <xf numFmtId="0" fontId="0" fillId="0" borderId="0" xfId="0" applyAlignment="1">
      <alignment horizontal="center" vertical="center" wrapText="1"/>
    </xf>
    <xf numFmtId="0" fontId="2" fillId="2" borderId="44" xfId="0" applyFont="1" applyFill="1" applyBorder="1" applyAlignment="1">
      <alignment vertical="center" wrapText="1"/>
    </xf>
    <xf numFmtId="0" fontId="2" fillId="14" borderId="22" xfId="0" applyFont="1" applyFill="1" applyBorder="1" applyAlignment="1">
      <alignment vertical="center"/>
    </xf>
    <xf numFmtId="0" fontId="2" fillId="14" borderId="23" xfId="0" applyFont="1" applyFill="1" applyBorder="1" applyAlignment="1">
      <alignment vertical="center"/>
    </xf>
    <xf numFmtId="0" fontId="2" fillId="14" borderId="24" xfId="0" applyFont="1" applyFill="1" applyBorder="1" applyAlignment="1">
      <alignment vertical="center"/>
    </xf>
    <xf numFmtId="0" fontId="2" fillId="14" borderId="1" xfId="0" applyFont="1" applyFill="1" applyBorder="1" applyAlignment="1">
      <alignment vertical="center"/>
    </xf>
    <xf numFmtId="0" fontId="2" fillId="14" borderId="2" xfId="0" applyFont="1" applyFill="1" applyBorder="1" applyAlignment="1">
      <alignment vertical="center"/>
    </xf>
    <xf numFmtId="0" fontId="2" fillId="14" borderId="3" xfId="0" applyFont="1" applyFill="1" applyBorder="1" applyAlignment="1">
      <alignment vertical="center"/>
    </xf>
    <xf numFmtId="0" fontId="2" fillId="14" borderId="18" xfId="0" applyFont="1" applyFill="1" applyBorder="1" applyAlignment="1">
      <alignment vertical="center"/>
    </xf>
    <xf numFmtId="0" fontId="2" fillId="14" borderId="19" xfId="0" applyFont="1" applyFill="1" applyBorder="1" applyAlignment="1">
      <alignment vertical="center"/>
    </xf>
    <xf numFmtId="0" fontId="2" fillId="14" borderId="20" xfId="0" applyFont="1" applyFill="1" applyBorder="1" applyAlignment="1">
      <alignment vertical="center"/>
    </xf>
    <xf numFmtId="0" fontId="0" fillId="14" borderId="1" xfId="0" applyFill="1" applyBorder="1"/>
    <xf numFmtId="0" fontId="0" fillId="14" borderId="2" xfId="0" applyFill="1" applyBorder="1"/>
    <xf numFmtId="0" fontId="0" fillId="14" borderId="3" xfId="0" applyFill="1" applyBorder="1"/>
    <xf numFmtId="0" fontId="0" fillId="14" borderId="18" xfId="0" applyFill="1" applyBorder="1"/>
    <xf numFmtId="0" fontId="0" fillId="14" borderId="19" xfId="0" applyFill="1" applyBorder="1"/>
    <xf numFmtId="0" fontId="0" fillId="14" borderId="20" xfId="0" applyFill="1" applyBorder="1"/>
    <xf numFmtId="0" fontId="2" fillId="2" borderId="37" xfId="0" applyFont="1" applyFill="1" applyBorder="1" applyAlignment="1">
      <alignment horizontal="center" vertical="center"/>
    </xf>
    <xf numFmtId="0" fontId="2" fillId="0" borderId="32" xfId="0" applyFont="1" applyFill="1" applyBorder="1" applyAlignment="1">
      <alignment vertical="center"/>
    </xf>
    <xf numFmtId="0" fontId="2" fillId="0" borderId="21" xfId="0" applyFont="1" applyFill="1" applyBorder="1" applyAlignment="1">
      <alignment vertical="center"/>
    </xf>
    <xf numFmtId="0" fontId="2" fillId="14" borderId="33" xfId="0" applyFont="1" applyFill="1" applyBorder="1" applyAlignment="1">
      <alignment vertical="center"/>
    </xf>
    <xf numFmtId="0" fontId="2" fillId="14" borderId="34" xfId="0" applyFont="1" applyFill="1" applyBorder="1" applyAlignment="1">
      <alignment vertical="center"/>
    </xf>
    <xf numFmtId="0" fontId="2" fillId="14" borderId="50" xfId="0" applyFont="1" applyFill="1" applyBorder="1" applyAlignment="1">
      <alignment vertical="center"/>
    </xf>
    <xf numFmtId="0" fontId="2" fillId="0" borderId="30" xfId="0" applyFont="1" applyFill="1" applyBorder="1" applyAlignment="1">
      <alignment vertical="center"/>
    </xf>
    <xf numFmtId="0" fontId="2" fillId="0" borderId="39" xfId="0" applyFont="1" applyFill="1" applyBorder="1" applyAlignment="1">
      <alignment vertical="center"/>
    </xf>
    <xf numFmtId="0" fontId="0" fillId="0" borderId="28" xfId="0" applyFill="1" applyBorder="1"/>
    <xf numFmtId="0" fontId="1"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2" fillId="15" borderId="28" xfId="0" applyFont="1" applyFill="1" applyBorder="1" applyAlignment="1">
      <alignment horizontal="center" vertical="center"/>
    </xf>
    <xf numFmtId="9" fontId="2" fillId="15" borderId="28" xfId="1" applyFont="1" applyFill="1" applyBorder="1" applyAlignment="1">
      <alignment horizontal="center" vertical="center"/>
    </xf>
    <xf numFmtId="0" fontId="4" fillId="2" borderId="28" xfId="0" applyFont="1" applyFill="1" applyBorder="1" applyAlignment="1">
      <alignment horizontal="center" vertical="center"/>
    </xf>
    <xf numFmtId="9" fontId="4" fillId="2" borderId="28" xfId="1" applyFont="1" applyFill="1" applyBorder="1" applyAlignment="1">
      <alignment horizontal="center" vertical="center"/>
    </xf>
    <xf numFmtId="0" fontId="2" fillId="6" borderId="28" xfId="0" applyFont="1" applyFill="1" applyBorder="1" applyAlignment="1">
      <alignment horizontal="center" vertical="center"/>
    </xf>
    <xf numFmtId="0" fontId="2" fillId="12" borderId="28" xfId="0" applyFont="1" applyFill="1" applyBorder="1" applyAlignment="1">
      <alignment horizontal="center" vertical="center"/>
    </xf>
    <xf numFmtId="0" fontId="2" fillId="7" borderId="52" xfId="0" applyFont="1" applyFill="1" applyBorder="1" applyAlignment="1">
      <alignment vertical="center" wrapText="1"/>
    </xf>
    <xf numFmtId="0" fontId="2" fillId="7" borderId="37" xfId="0" applyFont="1" applyFill="1" applyBorder="1" applyAlignment="1">
      <alignment vertical="center" wrapText="1"/>
    </xf>
    <xf numFmtId="9" fontId="2" fillId="6" borderId="38" xfId="1" applyFont="1" applyFill="1" applyBorder="1" applyAlignment="1">
      <alignment horizontal="center" vertical="center"/>
    </xf>
    <xf numFmtId="9" fontId="2" fillId="12" borderId="54" xfId="1" applyFont="1" applyFill="1" applyBorder="1" applyAlignment="1">
      <alignment horizontal="center" vertical="center"/>
    </xf>
    <xf numFmtId="9" fontId="2" fillId="7" borderId="44" xfId="1" applyFont="1" applyFill="1" applyBorder="1" applyAlignment="1">
      <alignment horizontal="center" vertical="center"/>
    </xf>
    <xf numFmtId="0" fontId="2" fillId="7" borderId="27" xfId="0" applyFont="1" applyFill="1" applyBorder="1" applyAlignment="1">
      <alignment horizontal="center" vertical="center"/>
    </xf>
    <xf numFmtId="0" fontId="2" fillId="7" borderId="1" xfId="0" applyFont="1" applyFill="1" applyBorder="1" applyAlignment="1">
      <alignment vertical="center"/>
    </xf>
    <xf numFmtId="0" fontId="2" fillId="7" borderId="2" xfId="0" applyFont="1" applyFill="1" applyBorder="1" applyAlignment="1">
      <alignment vertical="center"/>
    </xf>
    <xf numFmtId="0" fontId="2" fillId="7" borderId="3" xfId="0" applyFont="1" applyFill="1" applyBorder="1" applyAlignment="1">
      <alignment vertical="center"/>
    </xf>
    <xf numFmtId="0" fontId="2" fillId="16" borderId="1" xfId="0" applyFont="1" applyFill="1" applyBorder="1" applyAlignment="1">
      <alignment vertical="center"/>
    </xf>
    <xf numFmtId="0" fontId="2" fillId="16" borderId="2" xfId="0" applyFont="1" applyFill="1" applyBorder="1" applyAlignment="1">
      <alignment vertical="center"/>
    </xf>
    <xf numFmtId="0" fontId="2" fillId="16" borderId="3" xfId="0" applyFont="1" applyFill="1" applyBorder="1" applyAlignment="1">
      <alignment vertical="center"/>
    </xf>
    <xf numFmtId="0" fontId="2" fillId="17" borderId="16" xfId="0" applyFont="1" applyFill="1" applyBorder="1" applyAlignment="1">
      <alignment horizontal="center" vertical="center"/>
    </xf>
    <xf numFmtId="0" fontId="2" fillId="17" borderId="37" xfId="0" applyFont="1" applyFill="1" applyBorder="1" applyAlignment="1">
      <alignment horizontal="center" vertical="center"/>
    </xf>
    <xf numFmtId="0" fontId="2" fillId="17" borderId="44" xfId="0" applyFont="1" applyFill="1" applyBorder="1" applyAlignment="1">
      <alignment horizontal="center" vertical="center"/>
    </xf>
    <xf numFmtId="0" fontId="2" fillId="17" borderId="40" xfId="0" applyFont="1" applyFill="1" applyBorder="1" applyAlignment="1">
      <alignment horizontal="center" vertical="center"/>
    </xf>
    <xf numFmtId="0" fontId="2" fillId="17" borderId="41" xfId="0" applyFont="1" applyFill="1" applyBorder="1" applyAlignment="1">
      <alignment horizontal="center" vertical="center"/>
    </xf>
    <xf numFmtId="0" fontId="0" fillId="7" borderId="1" xfId="0" applyFill="1" applyBorder="1"/>
    <xf numFmtId="0" fontId="0" fillId="7" borderId="2" xfId="0" applyFill="1" applyBorder="1"/>
    <xf numFmtId="0" fontId="0" fillId="7" borderId="3" xfId="0" applyFill="1" applyBorder="1"/>
    <xf numFmtId="0" fontId="0" fillId="0" borderId="44" xfId="0" applyBorder="1"/>
    <xf numFmtId="0" fontId="7" fillId="0" borderId="37" xfId="0" applyFont="1" applyBorder="1" applyAlignment="1">
      <alignment horizontal="center" vertical="center" wrapText="1"/>
    </xf>
    <xf numFmtId="0" fontId="7" fillId="0" borderId="54" xfId="0" applyFont="1" applyBorder="1" applyAlignment="1">
      <alignment horizontal="center" vertical="center"/>
    </xf>
    <xf numFmtId="0" fontId="18" fillId="7" borderId="0" xfId="0" applyFont="1" applyFill="1"/>
    <xf numFmtId="0" fontId="19" fillId="7" borderId="0" xfId="0" applyFont="1" applyFill="1"/>
    <xf numFmtId="0" fontId="0" fillId="18" borderId="18" xfId="0" applyFill="1" applyBorder="1"/>
    <xf numFmtId="0" fontId="0" fillId="18" borderId="19" xfId="0" applyFill="1" applyBorder="1"/>
    <xf numFmtId="0" fontId="0" fillId="18" borderId="20" xfId="0" applyFill="1" applyBorder="1"/>
    <xf numFmtId="0" fontId="2" fillId="18" borderId="1" xfId="0" applyFont="1" applyFill="1" applyBorder="1" applyAlignment="1">
      <alignment vertical="center"/>
    </xf>
    <xf numFmtId="0" fontId="2" fillId="18" borderId="2" xfId="0" applyFont="1" applyFill="1" applyBorder="1" applyAlignment="1">
      <alignment vertical="center"/>
    </xf>
    <xf numFmtId="0" fontId="2" fillId="18" borderId="3" xfId="0" applyFont="1" applyFill="1" applyBorder="1" applyAlignment="1">
      <alignment vertical="center"/>
    </xf>
    <xf numFmtId="0" fontId="2" fillId="18" borderId="22" xfId="0" applyFont="1" applyFill="1" applyBorder="1" applyAlignment="1">
      <alignment vertical="center"/>
    </xf>
    <xf numFmtId="0" fontId="2" fillId="18" borderId="23" xfId="0" applyFont="1" applyFill="1" applyBorder="1" applyAlignment="1">
      <alignment vertical="center"/>
    </xf>
    <xf numFmtId="0" fontId="2" fillId="18" borderId="24" xfId="0" applyFont="1" applyFill="1" applyBorder="1" applyAlignment="1">
      <alignment vertical="center"/>
    </xf>
    <xf numFmtId="0" fontId="2" fillId="16" borderId="48" xfId="0" applyFont="1" applyFill="1" applyBorder="1" applyAlignment="1">
      <alignment vertical="center"/>
    </xf>
    <xf numFmtId="0" fontId="2" fillId="16" borderId="46" xfId="0" applyFont="1" applyFill="1" applyBorder="1" applyAlignment="1">
      <alignment vertical="center"/>
    </xf>
    <xf numFmtId="0" fontId="2" fillId="16" borderId="49" xfId="0" applyFont="1" applyFill="1" applyBorder="1" applyAlignment="1">
      <alignment vertical="center"/>
    </xf>
    <xf numFmtId="9" fontId="6" fillId="19" borderId="0" xfId="0" applyNumberFormat="1" applyFont="1" applyFill="1" applyBorder="1" applyAlignment="1">
      <alignment horizontal="center" vertical="center"/>
    </xf>
    <xf numFmtId="0" fontId="6" fillId="19" borderId="0" xfId="0" applyFont="1" applyFill="1" applyAlignment="1">
      <alignment horizontal="center" vertical="center"/>
    </xf>
    <xf numFmtId="0" fontId="0" fillId="19" borderId="0" xfId="0" applyFill="1"/>
    <xf numFmtId="0" fontId="2" fillId="12" borderId="0" xfId="0" applyFont="1" applyFill="1" applyAlignment="1">
      <alignment horizontal="center" vertical="center"/>
    </xf>
    <xf numFmtId="0" fontId="2" fillId="6" borderId="0" xfId="0" applyFont="1" applyFill="1" applyAlignment="1">
      <alignment horizontal="center" vertical="center"/>
    </xf>
    <xf numFmtId="0" fontId="2" fillId="2" borderId="0" xfId="0" applyFont="1" applyFill="1" applyAlignment="1">
      <alignment horizontal="center" vertical="center"/>
    </xf>
    <xf numFmtId="0" fontId="2" fillId="15" borderId="0" xfId="0" applyFont="1" applyFill="1" applyAlignment="1">
      <alignment horizontal="center" vertical="center"/>
    </xf>
    <xf numFmtId="9" fontId="2" fillId="15" borderId="0" xfId="0" applyNumberFormat="1" applyFont="1" applyFill="1" applyAlignment="1">
      <alignment horizontal="center" vertical="center"/>
    </xf>
    <xf numFmtId="0" fontId="17" fillId="19" borderId="0" xfId="0" applyFont="1" applyFill="1" applyBorder="1" applyAlignment="1">
      <alignment horizontal="center" vertical="center" wrapText="1"/>
    </xf>
    <xf numFmtId="9" fontId="14" fillId="10" borderId="28" xfId="0" applyNumberFormat="1" applyFont="1" applyFill="1" applyBorder="1" applyAlignment="1">
      <alignment horizontal="center" vertical="center"/>
    </xf>
    <xf numFmtId="0" fontId="14" fillId="10" borderId="44" xfId="0" applyFont="1" applyFill="1" applyBorder="1" applyAlignment="1">
      <alignment horizontal="center" vertical="center"/>
    </xf>
    <xf numFmtId="9" fontId="14" fillId="10" borderId="44" xfId="1" applyFont="1" applyFill="1" applyBorder="1" applyAlignment="1">
      <alignment horizontal="center" vertical="center"/>
    </xf>
    <xf numFmtId="0" fontId="2" fillId="7" borderId="22" xfId="0" applyFont="1" applyFill="1" applyBorder="1" applyAlignment="1">
      <alignment vertical="center"/>
    </xf>
    <xf numFmtId="0" fontId="2" fillId="7" borderId="23" xfId="0" applyFont="1" applyFill="1" applyBorder="1" applyAlignment="1">
      <alignment vertical="center"/>
    </xf>
    <xf numFmtId="0" fontId="2" fillId="7" borderId="24" xfId="0" applyFont="1" applyFill="1" applyBorder="1" applyAlignment="1">
      <alignment vertical="center"/>
    </xf>
    <xf numFmtId="0" fontId="2" fillId="20" borderId="22" xfId="0" applyFont="1" applyFill="1" applyBorder="1" applyAlignment="1">
      <alignment vertical="center"/>
    </xf>
    <xf numFmtId="0" fontId="2" fillId="20" borderId="23" xfId="0" applyFont="1" applyFill="1" applyBorder="1" applyAlignment="1">
      <alignment vertical="center"/>
    </xf>
    <xf numFmtId="0" fontId="2" fillId="20" borderId="24" xfId="0" applyFont="1" applyFill="1" applyBorder="1" applyAlignment="1">
      <alignment vertical="center"/>
    </xf>
    <xf numFmtId="0" fontId="2" fillId="21" borderId="22" xfId="0" applyFont="1" applyFill="1" applyBorder="1" applyAlignment="1">
      <alignment vertical="center"/>
    </xf>
    <xf numFmtId="0" fontId="2" fillId="21" borderId="23" xfId="0" applyFont="1" applyFill="1" applyBorder="1" applyAlignment="1">
      <alignment vertical="center"/>
    </xf>
    <xf numFmtId="0" fontId="2" fillId="21" borderId="24" xfId="0" applyFont="1" applyFill="1" applyBorder="1" applyAlignment="1">
      <alignment vertical="center"/>
    </xf>
    <xf numFmtId="0" fontId="0" fillId="21" borderId="1" xfId="0" applyFill="1" applyBorder="1"/>
    <xf numFmtId="0" fontId="0" fillId="21" borderId="2" xfId="0" applyFill="1" applyBorder="1"/>
    <xf numFmtId="0" fontId="0" fillId="21" borderId="3" xfId="0" applyFill="1" applyBorder="1"/>
    <xf numFmtId="0" fontId="2" fillId="21" borderId="1" xfId="0" applyFont="1" applyFill="1" applyBorder="1" applyAlignment="1">
      <alignment vertical="center"/>
    </xf>
    <xf numFmtId="0" fontId="2" fillId="21" borderId="2" xfId="0" applyFont="1" applyFill="1" applyBorder="1" applyAlignment="1">
      <alignment vertical="center"/>
    </xf>
    <xf numFmtId="0" fontId="2" fillId="21" borderId="3" xfId="0" applyFont="1" applyFill="1" applyBorder="1" applyAlignment="1">
      <alignment vertical="center"/>
    </xf>
    <xf numFmtId="0" fontId="2" fillId="7" borderId="16" xfId="0" applyFont="1" applyFill="1" applyBorder="1" applyAlignment="1">
      <alignment vertical="center" wrapText="1"/>
    </xf>
    <xf numFmtId="0" fontId="2" fillId="7" borderId="25" xfId="0" applyFont="1" applyFill="1" applyBorder="1" applyAlignment="1">
      <alignment vertical="center"/>
    </xf>
    <xf numFmtId="0" fontId="2" fillId="21" borderId="25" xfId="0" applyFont="1" applyFill="1" applyBorder="1" applyAlignment="1">
      <alignment vertical="center"/>
    </xf>
    <xf numFmtId="0" fontId="2" fillId="21" borderId="26" xfId="0" applyFont="1" applyFill="1" applyBorder="1" applyAlignment="1">
      <alignment vertical="center"/>
    </xf>
    <xf numFmtId="0" fontId="4" fillId="7" borderId="37" xfId="0" applyFont="1" applyFill="1" applyBorder="1" applyAlignment="1">
      <alignment vertical="center" wrapText="1"/>
    </xf>
    <xf numFmtId="0" fontId="0" fillId="7" borderId="27" xfId="0" applyFill="1" applyBorder="1" applyAlignment="1">
      <alignment horizontal="center" vertical="center" wrapText="1"/>
    </xf>
    <xf numFmtId="0" fontId="1" fillId="13" borderId="27" xfId="0" applyFont="1" applyFill="1" applyBorder="1" applyAlignment="1">
      <alignment horizontal="center" vertical="center"/>
    </xf>
    <xf numFmtId="0" fontId="1" fillId="13" borderId="29"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0" borderId="29" xfId="0" applyFont="1" applyBorder="1" applyAlignment="1">
      <alignment horizontal="center" vertical="center"/>
    </xf>
    <xf numFmtId="0" fontId="1" fillId="17" borderId="40" xfId="0" applyFont="1" applyFill="1" applyBorder="1" applyAlignment="1">
      <alignment horizontal="center" vertical="center" wrapText="1"/>
    </xf>
    <xf numFmtId="0" fontId="1" fillId="17" borderId="41" xfId="0" applyFont="1" applyFill="1" applyBorder="1" applyAlignment="1">
      <alignment horizontal="center" vertical="center" wrapText="1"/>
    </xf>
    <xf numFmtId="0" fontId="1" fillId="7" borderId="42" xfId="0" applyFont="1" applyFill="1" applyBorder="1" applyAlignment="1">
      <alignment horizontal="center" vertical="center"/>
    </xf>
    <xf numFmtId="0" fontId="1" fillId="7" borderId="38" xfId="0" applyFont="1" applyFill="1" applyBorder="1" applyAlignment="1">
      <alignment horizontal="center" vertical="center"/>
    </xf>
    <xf numFmtId="0" fontId="1" fillId="7" borderId="36" xfId="0" applyFont="1" applyFill="1" applyBorder="1" applyAlignment="1">
      <alignment horizontal="center" vertical="center"/>
    </xf>
    <xf numFmtId="0" fontId="1" fillId="7" borderId="31"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7" xfId="0" applyFont="1" applyFill="1" applyBorder="1" applyAlignment="1">
      <alignment horizontal="center" vertical="center"/>
    </xf>
    <xf numFmtId="0" fontId="1" fillId="7" borderId="40"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27" xfId="0" applyFont="1" applyFill="1" applyBorder="1" applyAlignment="1">
      <alignment horizontal="center" vertical="center"/>
    </xf>
    <xf numFmtId="0" fontId="1" fillId="7" borderId="28" xfId="0" applyFont="1" applyFill="1" applyBorder="1" applyAlignment="1">
      <alignment horizontal="center" vertical="center"/>
    </xf>
    <xf numFmtId="0" fontId="1" fillId="7" borderId="29" xfId="0" applyFont="1" applyFill="1" applyBorder="1" applyAlignment="1">
      <alignment horizontal="center" vertical="center"/>
    </xf>
    <xf numFmtId="0" fontId="11" fillId="2" borderId="27" xfId="0" applyFont="1" applyFill="1" applyBorder="1" applyAlignment="1" applyProtection="1">
      <alignment horizontal="center" vertical="center" wrapText="1"/>
      <protection locked="0"/>
    </xf>
    <xf numFmtId="0" fontId="11" fillId="2" borderId="29" xfId="0" applyFont="1" applyFill="1" applyBorder="1" applyAlignment="1" applyProtection="1">
      <alignment horizontal="center" vertical="center" wrapText="1"/>
      <protection locked="0"/>
    </xf>
    <xf numFmtId="0" fontId="3" fillId="9" borderId="27" xfId="0" applyFont="1" applyFill="1" applyBorder="1" applyAlignment="1" applyProtection="1">
      <alignment horizontal="center" vertical="center" wrapText="1"/>
      <protection locked="0"/>
    </xf>
    <xf numFmtId="0" fontId="3" fillId="9" borderId="29" xfId="0" applyFont="1" applyFill="1" applyBorder="1" applyAlignment="1" applyProtection="1">
      <alignment horizontal="center" vertical="center" wrapText="1"/>
      <protection locked="0"/>
    </xf>
    <xf numFmtId="0" fontId="11" fillId="6" borderId="27" xfId="0" applyFont="1" applyFill="1" applyBorder="1" applyAlignment="1" applyProtection="1">
      <alignment horizontal="center" vertical="center" wrapText="1"/>
      <protection locked="0"/>
    </xf>
    <xf numFmtId="0" fontId="11" fillId="6" borderId="29" xfId="0" applyFont="1" applyFill="1" applyBorder="1" applyAlignment="1" applyProtection="1">
      <alignment horizontal="center" vertical="center" wrapText="1"/>
      <protection locked="0"/>
    </xf>
    <xf numFmtId="0" fontId="1" fillId="12" borderId="27" xfId="0" applyFont="1" applyFill="1" applyBorder="1" applyAlignment="1">
      <alignment horizontal="center" vertical="center"/>
    </xf>
    <xf numFmtId="0" fontId="1" fillId="12" borderId="29" xfId="0" applyFont="1" applyFill="1" applyBorder="1" applyAlignment="1">
      <alignment horizontal="center" vertical="center"/>
    </xf>
    <xf numFmtId="0" fontId="1" fillId="5" borderId="42" xfId="0" applyFont="1" applyFill="1" applyBorder="1" applyAlignment="1">
      <alignment horizontal="center" vertical="center" wrapText="1"/>
    </xf>
    <xf numFmtId="0" fontId="1" fillId="5" borderId="38" xfId="0" applyFont="1" applyFill="1" applyBorder="1" applyAlignment="1">
      <alignment horizontal="center" vertical="center" wrapText="1"/>
    </xf>
    <xf numFmtId="0" fontId="1" fillId="5" borderId="36" xfId="0" applyFont="1" applyFill="1" applyBorder="1" applyAlignment="1">
      <alignment horizontal="center" vertical="center" wrapText="1"/>
    </xf>
    <xf numFmtId="0" fontId="1" fillId="5" borderId="31"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37"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9" xfId="0" applyFont="1" applyBorder="1" applyAlignment="1">
      <alignment horizontal="center" vertical="center"/>
    </xf>
    <xf numFmtId="0" fontId="1" fillId="0" borderId="3" xfId="0" applyFont="1" applyBorder="1" applyAlignment="1">
      <alignment horizontal="center" vertical="center"/>
    </xf>
    <xf numFmtId="0" fontId="1" fillId="0" borderId="3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 fillId="0" borderId="3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 fillId="0" borderId="18" xfId="0" applyFont="1" applyBorder="1" applyAlignment="1">
      <alignment horizontal="center" vertical="center"/>
    </xf>
    <xf numFmtId="0" fontId="2" fillId="0" borderId="21" xfId="0" applyFont="1" applyBorder="1" applyAlignment="1">
      <alignment horizontal="center" vertical="center"/>
    </xf>
    <xf numFmtId="0" fontId="1" fillId="0" borderId="39" xfId="0" applyFont="1" applyBorder="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8" xfId="0" applyFont="1" applyBorder="1" applyAlignment="1">
      <alignment horizontal="center" vertical="center" wrapText="1"/>
    </xf>
    <xf numFmtId="0" fontId="2" fillId="7" borderId="55"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53" xfId="0" applyFont="1" applyBorder="1" applyAlignment="1">
      <alignment horizontal="center" vertical="center"/>
    </xf>
    <xf numFmtId="0" fontId="7" fillId="0" borderId="52"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FF3399"/>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CUMPLIMIENTO PLAN PIGA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CUMPLIMIENTO!$C$3</c:f>
              <c:strCache>
                <c:ptCount val="1"/>
                <c:pt idx="0">
                  <c:v># DE ACTIVIDADES REALIZADAS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CUMPLIMIENTO!$B$4:$B$8</c:f>
              <c:strCache>
                <c:ptCount val="5"/>
                <c:pt idx="0">
                  <c:v>Uso eficiente del agua.</c:v>
                </c:pt>
                <c:pt idx="1">
                  <c:v>Uso eficiente de la energía</c:v>
                </c:pt>
                <c:pt idx="2">
                  <c:v>Gestión integral de los resiudos</c:v>
                </c:pt>
                <c:pt idx="3">
                  <c:v>Consumo sostenible</c:v>
                </c:pt>
                <c:pt idx="4">
                  <c:v>Implementacion de practicas sostenibles</c:v>
                </c:pt>
              </c:strCache>
            </c:strRef>
          </c:cat>
          <c:val>
            <c:numRef>
              <c:f>CUMPLIMIENTO!$C$4:$C$8</c:f>
              <c:numCache>
                <c:formatCode>General</c:formatCode>
                <c:ptCount val="5"/>
                <c:pt idx="0">
                  <c:v>1</c:v>
                </c:pt>
                <c:pt idx="1">
                  <c:v>2</c:v>
                </c:pt>
                <c:pt idx="2">
                  <c:v>4</c:v>
                </c:pt>
                <c:pt idx="3">
                  <c:v>1</c:v>
                </c:pt>
                <c:pt idx="4">
                  <c:v>4</c:v>
                </c:pt>
              </c:numCache>
            </c:numRef>
          </c:val>
          <c:extLst>
            <c:ext xmlns:c16="http://schemas.microsoft.com/office/drawing/2014/chart" uri="{C3380CC4-5D6E-409C-BE32-E72D297353CC}">
              <c16:uniqueId val="{00000000-3610-4D3A-BA3E-F012CEA19034}"/>
            </c:ext>
          </c:extLst>
        </c:ser>
        <c:ser>
          <c:idx val="1"/>
          <c:order val="1"/>
          <c:tx>
            <c:strRef>
              <c:f>CUMPLIMIENTO!$D$3</c:f>
              <c:strCache>
                <c:ptCount val="1"/>
                <c:pt idx="0">
                  <c:v># DE ACTIVIDADES PLANTEADAS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CUMPLIMIENTO!$B$4:$B$8</c:f>
              <c:strCache>
                <c:ptCount val="5"/>
                <c:pt idx="0">
                  <c:v>Uso eficiente del agua.</c:v>
                </c:pt>
                <c:pt idx="1">
                  <c:v>Uso eficiente de la energía</c:v>
                </c:pt>
                <c:pt idx="2">
                  <c:v>Gestión integral de los resiudos</c:v>
                </c:pt>
                <c:pt idx="3">
                  <c:v>Consumo sostenible</c:v>
                </c:pt>
                <c:pt idx="4">
                  <c:v>Implementacion de practicas sostenibles</c:v>
                </c:pt>
              </c:strCache>
            </c:strRef>
          </c:cat>
          <c:val>
            <c:numRef>
              <c:f>CUMPLIMIENTO!$D$4:$D$8</c:f>
              <c:numCache>
                <c:formatCode>General</c:formatCode>
                <c:ptCount val="5"/>
                <c:pt idx="0">
                  <c:v>1</c:v>
                </c:pt>
                <c:pt idx="1">
                  <c:v>2</c:v>
                </c:pt>
                <c:pt idx="2">
                  <c:v>10</c:v>
                </c:pt>
                <c:pt idx="3">
                  <c:v>2</c:v>
                </c:pt>
                <c:pt idx="4">
                  <c:v>4</c:v>
                </c:pt>
              </c:numCache>
            </c:numRef>
          </c:val>
          <c:extLst>
            <c:ext xmlns:c16="http://schemas.microsoft.com/office/drawing/2014/chart" uri="{C3380CC4-5D6E-409C-BE32-E72D297353CC}">
              <c16:uniqueId val="{00000001-3610-4D3A-BA3E-F012CEA19034}"/>
            </c:ext>
          </c:extLst>
        </c:ser>
        <c:dLbls>
          <c:showLegendKey val="0"/>
          <c:showVal val="0"/>
          <c:showCatName val="0"/>
          <c:showSerName val="0"/>
          <c:showPercent val="0"/>
          <c:showBubbleSize val="0"/>
        </c:dLbls>
        <c:gapWidth val="219"/>
        <c:overlap val="-27"/>
        <c:axId val="49133056"/>
        <c:axId val="49134976"/>
      </c:barChart>
      <c:catAx>
        <c:axId val="49133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134976"/>
        <c:crosses val="autoZero"/>
        <c:auto val="1"/>
        <c:lblAlgn val="ctr"/>
        <c:lblOffset val="100"/>
        <c:noMultiLvlLbl val="0"/>
      </c:catAx>
      <c:valAx>
        <c:axId val="49134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133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strRef>
              <c:f>CUMPLIMIENTO!$E$4:$E$8</c:f>
              <c:strCache>
                <c:ptCount val="5"/>
                <c:pt idx="0">
                  <c:v>Uso eficiente del agua.</c:v>
                </c:pt>
                <c:pt idx="1">
                  <c:v>Uso eficiente de la energía</c:v>
                </c:pt>
                <c:pt idx="2">
                  <c:v>Gestión integral de los resiudos</c:v>
                </c:pt>
                <c:pt idx="3">
                  <c:v>Consumo sostenible</c:v>
                </c:pt>
                <c:pt idx="4">
                  <c:v>Implementacion de practicas sostenibles</c:v>
                </c:pt>
              </c:strCache>
            </c:strRef>
          </c:cat>
          <c:val>
            <c:numRef>
              <c:f>CUMPLIMIENTO!$F$4:$F$8</c:f>
              <c:numCache>
                <c:formatCode>General</c:formatCode>
                <c:ptCount val="5"/>
              </c:numCache>
            </c:numRef>
          </c:val>
          <c:extLst>
            <c:ext xmlns:c16="http://schemas.microsoft.com/office/drawing/2014/chart" uri="{C3380CC4-5D6E-409C-BE32-E72D297353CC}">
              <c16:uniqueId val="{00000000-B3A3-47AD-BF2E-6C94C2A4303B}"/>
            </c:ext>
          </c:extLst>
        </c:ser>
        <c:ser>
          <c:idx val="1"/>
          <c:order val="1"/>
          <c:spPr>
            <a:solidFill>
              <a:schemeClr val="accent2"/>
            </a:solidFill>
            <a:ln>
              <a:noFill/>
            </a:ln>
            <a:effectLst/>
          </c:spPr>
          <c:invertIfNegative val="0"/>
          <c:cat>
            <c:strRef>
              <c:f>CUMPLIMIENTO!$E$4:$E$8</c:f>
              <c:strCache>
                <c:ptCount val="5"/>
                <c:pt idx="0">
                  <c:v>Uso eficiente del agua.</c:v>
                </c:pt>
                <c:pt idx="1">
                  <c:v>Uso eficiente de la energía</c:v>
                </c:pt>
                <c:pt idx="2">
                  <c:v>Gestión integral de los resiudos</c:v>
                </c:pt>
                <c:pt idx="3">
                  <c:v>Consumo sostenible</c:v>
                </c:pt>
                <c:pt idx="4">
                  <c:v>Implementacion de practicas sostenibles</c:v>
                </c:pt>
              </c:strCache>
            </c:strRef>
          </c:cat>
          <c:val>
            <c:numRef>
              <c:f>CUMPLIMIENTO!$G$4:$G$8</c:f>
              <c:numCache>
                <c:formatCode>General</c:formatCode>
                <c:ptCount val="5"/>
                <c:pt idx="0">
                  <c:v>12</c:v>
                </c:pt>
                <c:pt idx="1">
                  <c:v>12</c:v>
                </c:pt>
                <c:pt idx="2">
                  <c:v>25</c:v>
                </c:pt>
                <c:pt idx="3">
                  <c:v>1</c:v>
                </c:pt>
                <c:pt idx="4">
                  <c:v>9</c:v>
                </c:pt>
              </c:numCache>
            </c:numRef>
          </c:val>
          <c:extLst>
            <c:ext xmlns:c16="http://schemas.microsoft.com/office/drawing/2014/chart" uri="{C3380CC4-5D6E-409C-BE32-E72D297353CC}">
              <c16:uniqueId val="{00000001-B3A3-47AD-BF2E-6C94C2A4303B}"/>
            </c:ext>
          </c:extLst>
        </c:ser>
        <c:dLbls>
          <c:showLegendKey val="0"/>
          <c:showVal val="0"/>
          <c:showCatName val="0"/>
          <c:showSerName val="0"/>
          <c:showPercent val="0"/>
          <c:showBubbleSize val="0"/>
        </c:dLbls>
        <c:gapWidth val="219"/>
        <c:overlap val="-27"/>
        <c:axId val="77711232"/>
        <c:axId val="82137856"/>
      </c:barChart>
      <c:catAx>
        <c:axId val="77711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2137856"/>
        <c:crosses val="autoZero"/>
        <c:auto val="1"/>
        <c:lblAlgn val="ctr"/>
        <c:lblOffset val="100"/>
        <c:noMultiLvlLbl val="0"/>
      </c:catAx>
      <c:valAx>
        <c:axId val="82137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7711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109537</xdr:rowOff>
    </xdr:from>
    <xdr:to>
      <xdr:col>4</xdr:col>
      <xdr:colOff>0</xdr:colOff>
      <xdr:row>23</xdr:row>
      <xdr:rowOff>4762</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123825</xdr:colOff>
      <xdr:row>2</xdr:row>
      <xdr:rowOff>33337</xdr:rowOff>
    </xdr:from>
    <xdr:to>
      <xdr:col>13</xdr:col>
      <xdr:colOff>123825</xdr:colOff>
      <xdr:row>6</xdr:row>
      <xdr:rowOff>404812</xdr:rowOff>
    </xdr:to>
    <xdr:graphicFrame macro="">
      <xdr:nvGraphicFramePr>
        <xdr:cNvPr id="2" name="Gráfico 1">
          <a:extLst>
            <a:ext uri="{FF2B5EF4-FFF2-40B4-BE49-F238E27FC236}">
              <a16:creationId xmlns:a16="http://schemas.microsoft.com/office/drawing/2014/main" id="{2B09826F-17F0-478F-87F8-F99C049452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ile:///\\192.168.0.34\Gestion%20Ambiental\2020\SEGUIMIENTO%20PLAN%20PIGA%202020\1.%20USO%20EFICIENTE%20DE%20AGUA\MENSA.%20DIFUSION" TargetMode="External"/><Relationship Id="rId3" Type="http://schemas.openxmlformats.org/officeDocument/2006/relationships/hyperlink" Target="file:///\\192.168.0.34\Gestion%20Ambiental\2020\SEGUIMIENTO%20PLAN%20PIGA%202020\1.%20USO%20EFICIENTE%20DE%20AGUA\MENSA.%20DIFUSION" TargetMode="External"/><Relationship Id="rId7" Type="http://schemas.openxmlformats.org/officeDocument/2006/relationships/hyperlink" Target="file:///\\192.168.0.34\Gestion%20Ambiental\2020\SEGUIMIENTO%20PLAN%20PIGA%202020\5.%20IMPL.%20PRACT.%20SOSTE\6.%20SEMANA%20AMBIENTAL" TargetMode="External"/><Relationship Id="rId2" Type="http://schemas.openxmlformats.org/officeDocument/2006/relationships/hyperlink" Target="file:///\\192.168.0.34\Gestion%20Ambiental\2020\SEGUIMIENTO%20PLAN%20PIGA%202020\1.%20USO%20EFICIENTE%20DE%20AGUA\INF.%20DE%20CONSUMO" TargetMode="External"/><Relationship Id="rId1" Type="http://schemas.openxmlformats.org/officeDocument/2006/relationships/hyperlink" Target="file:///\\192.168.0.34\Gestion%20Ambiental\2020\SEGUIMIENTO%20PLAN%20PIGA%202020\1.%20USO%20EFICIENTE%20DE%20AGUA\MENSA.%20DIFUSION" TargetMode="External"/><Relationship Id="rId6" Type="http://schemas.openxmlformats.org/officeDocument/2006/relationships/hyperlink" Target="file:///\\192.168.0.34\Gestion%20Ambiental\2020\SEGUIMIENTO%20PLAN%20PIGA%202020\5.%20IMPL.%20PRACT.%20SOSTE\7.%20PIEZAS%20USO%20DE%20LA%20BICICLETA" TargetMode="External"/><Relationship Id="rId5" Type="http://schemas.openxmlformats.org/officeDocument/2006/relationships/hyperlink" Target="file:///\\192.168.0.34\Gestion%20Ambiental\2020\SEGUIMIENTO%20PLAN%20PIGA%202020\2.%20USO%20EFICIENTE%20DE%20ENERG&#205;A\4.%20INF.%20CONSUMO" TargetMode="External"/><Relationship Id="rId4" Type="http://schemas.openxmlformats.org/officeDocument/2006/relationships/hyperlink" Target="file:///\\192.168.0.34\Gestion%20Ambiental\2020\SEGUIMIENTO%20PLAN%20PIGA%202020\2.%20USO%20EFICIENTE%20DE%20ENERG&#205;A"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K220"/>
  <sheetViews>
    <sheetView tabSelected="1" topLeftCell="B1" zoomScale="55" zoomScaleNormal="55" workbookViewId="0">
      <pane xSplit="1" topLeftCell="C1" activePane="topRight" state="frozen"/>
      <selection activeCell="B16" sqref="B16"/>
      <selection pane="topRight" activeCell="M11" sqref="M11"/>
    </sheetView>
  </sheetViews>
  <sheetFormatPr baseColWidth="10" defaultRowHeight="15" x14ac:dyDescent="0.25"/>
  <cols>
    <col min="1" max="1" width="47.7109375" customWidth="1"/>
    <col min="2" max="2" width="102.28515625" customWidth="1"/>
    <col min="3" max="12" width="6.85546875" customWidth="1"/>
    <col min="13" max="13" width="7.7109375" customWidth="1"/>
    <col min="14" max="25" width="6.85546875" customWidth="1"/>
    <col min="26" max="26" width="5.5703125" bestFit="1" customWidth="1"/>
    <col min="27" max="49" width="6.85546875" customWidth="1"/>
    <col min="50" max="50" width="5.5703125" customWidth="1"/>
    <col min="51" max="53" width="33.42578125" style="15" customWidth="1"/>
    <col min="54" max="54" width="44.5703125" style="15" customWidth="1"/>
    <col min="55" max="55" width="33.42578125" style="15" hidden="1" customWidth="1"/>
    <col min="56" max="56" width="38.5703125" style="15" hidden="1" customWidth="1"/>
    <col min="57" max="57" width="37.7109375" style="15" hidden="1" customWidth="1"/>
    <col min="58" max="58" width="90.28515625" customWidth="1"/>
    <col min="59" max="59" width="59" style="98" customWidth="1"/>
    <col min="63" max="63" width="22.28515625" customWidth="1"/>
    <col min="66" max="66" width="31.140625" customWidth="1"/>
  </cols>
  <sheetData>
    <row r="1" spans="1:193" ht="50.25" customHeight="1" x14ac:dyDescent="0.25">
      <c r="A1" s="3" t="s">
        <v>29</v>
      </c>
      <c r="B1" s="4"/>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93"/>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row>
    <row r="2" spans="1:193" ht="20.25" x14ac:dyDescent="0.25">
      <c r="A2" s="5" t="s">
        <v>30</v>
      </c>
      <c r="B2" s="6" t="s">
        <v>31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125"/>
      <c r="BA2" s="125"/>
      <c r="BB2" s="125"/>
      <c r="BC2" s="124"/>
      <c r="BD2" s="2"/>
      <c r="BE2" s="2"/>
      <c r="BF2" s="2"/>
      <c r="BG2" s="93"/>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row>
    <row r="3" spans="1:193" ht="21" thickBot="1" x14ac:dyDescent="0.3">
      <c r="A3" s="7" t="s">
        <v>32</v>
      </c>
      <c r="B3" s="8">
        <v>1</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125"/>
      <c r="BA3" s="125"/>
      <c r="BB3" s="125"/>
      <c r="BC3" s="124"/>
      <c r="BD3" s="2"/>
      <c r="BE3" s="2"/>
      <c r="BF3" s="2"/>
      <c r="BG3" s="93"/>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row>
    <row r="4" spans="1:193" ht="21" thickBot="1" x14ac:dyDescent="0.3">
      <c r="A4" s="237" t="s">
        <v>77</v>
      </c>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9"/>
      <c r="AZ4" s="239"/>
      <c r="BA4" s="239"/>
      <c r="BB4" s="239"/>
      <c r="BC4" s="239"/>
      <c r="BD4" s="239"/>
      <c r="BE4" s="239"/>
      <c r="BF4" s="240"/>
      <c r="BG4" s="93"/>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row>
    <row r="5" spans="1:193" ht="21" customHeight="1" thickBot="1" x14ac:dyDescent="0.3">
      <c r="A5" s="204" t="s">
        <v>0</v>
      </c>
      <c r="B5" s="204" t="s">
        <v>76</v>
      </c>
      <c r="C5" s="237" t="s">
        <v>7</v>
      </c>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49"/>
      <c r="AY5" s="212" t="s">
        <v>65</v>
      </c>
      <c r="AZ5" s="213"/>
      <c r="BA5" s="213"/>
      <c r="BB5" s="213"/>
      <c r="BC5" s="213"/>
      <c r="BD5" s="213"/>
      <c r="BE5" s="214"/>
      <c r="BF5" s="204" t="s">
        <v>16</v>
      </c>
      <c r="BG5" s="204" t="s">
        <v>124</v>
      </c>
      <c r="BH5" s="231" t="s">
        <v>167</v>
      </c>
      <c r="BI5" s="232"/>
      <c r="BJ5" s="232"/>
      <c r="BK5" s="232"/>
      <c r="BL5" s="232"/>
      <c r="BM5" s="232"/>
      <c r="BN5" s="233"/>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row>
    <row r="6" spans="1:193" ht="21" thickBot="1" x14ac:dyDescent="0.3">
      <c r="A6" s="205"/>
      <c r="B6" s="205"/>
      <c r="C6" s="250" t="s">
        <v>2</v>
      </c>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2"/>
      <c r="AY6" s="215"/>
      <c r="AZ6" s="216"/>
      <c r="BA6" s="216"/>
      <c r="BB6" s="216"/>
      <c r="BC6" s="216"/>
      <c r="BD6" s="216"/>
      <c r="BE6" s="217"/>
      <c r="BF6" s="205"/>
      <c r="BG6" s="205"/>
      <c r="BH6" s="234"/>
      <c r="BI6" s="235"/>
      <c r="BJ6" s="235"/>
      <c r="BK6" s="235"/>
      <c r="BL6" s="235"/>
      <c r="BM6" s="235"/>
      <c r="BN6" s="236"/>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row>
    <row r="7" spans="1:193" ht="33.75" customHeight="1" thickBot="1" x14ac:dyDescent="0.3">
      <c r="A7" s="205"/>
      <c r="B7" s="205"/>
      <c r="C7" s="244" t="s">
        <v>17</v>
      </c>
      <c r="D7" s="245"/>
      <c r="E7" s="245"/>
      <c r="F7" s="245"/>
      <c r="G7" s="245"/>
      <c r="H7" s="245"/>
      <c r="I7" s="245"/>
      <c r="J7" s="245"/>
      <c r="K7" s="245"/>
      <c r="L7" s="245"/>
      <c r="M7" s="245"/>
      <c r="N7" s="245"/>
      <c r="O7" s="245"/>
      <c r="P7" s="245"/>
      <c r="Q7" s="245"/>
      <c r="R7" s="245"/>
      <c r="S7" s="245"/>
      <c r="T7" s="245"/>
      <c r="U7" s="245"/>
      <c r="V7" s="245"/>
      <c r="W7" s="245"/>
      <c r="X7" s="245"/>
      <c r="Y7" s="245"/>
      <c r="Z7" s="246"/>
      <c r="AA7" s="247" t="s">
        <v>18</v>
      </c>
      <c r="AB7" s="245"/>
      <c r="AC7" s="245"/>
      <c r="AD7" s="245"/>
      <c r="AE7" s="245"/>
      <c r="AF7" s="245"/>
      <c r="AG7" s="245"/>
      <c r="AH7" s="245"/>
      <c r="AI7" s="245"/>
      <c r="AJ7" s="245"/>
      <c r="AK7" s="245"/>
      <c r="AL7" s="245"/>
      <c r="AM7" s="245"/>
      <c r="AN7" s="245"/>
      <c r="AO7" s="245"/>
      <c r="AP7" s="245"/>
      <c r="AQ7" s="245"/>
      <c r="AR7" s="245"/>
      <c r="AS7" s="245"/>
      <c r="AT7" s="245"/>
      <c r="AU7" s="245"/>
      <c r="AV7" s="245"/>
      <c r="AW7" s="245"/>
      <c r="AX7" s="248"/>
      <c r="AY7" s="210" t="s">
        <v>152</v>
      </c>
      <c r="AZ7" s="220" t="s">
        <v>17</v>
      </c>
      <c r="BA7" s="221"/>
      <c r="BB7" s="222"/>
      <c r="BC7" s="220" t="s">
        <v>18</v>
      </c>
      <c r="BD7" s="221"/>
      <c r="BE7" s="222"/>
      <c r="BF7" s="205"/>
      <c r="BG7" s="205"/>
      <c r="BH7" s="234"/>
      <c r="BI7" s="235"/>
      <c r="BJ7" s="235"/>
      <c r="BK7" s="235"/>
      <c r="BL7" s="235"/>
      <c r="BM7" s="235"/>
      <c r="BN7" s="236"/>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row>
    <row r="8" spans="1:193" ht="31.5" customHeight="1" thickBot="1" x14ac:dyDescent="0.3">
      <c r="A8" s="205"/>
      <c r="B8" s="205"/>
      <c r="C8" s="241" t="s">
        <v>10</v>
      </c>
      <c r="D8" s="242"/>
      <c r="E8" s="242"/>
      <c r="F8" s="243"/>
      <c r="G8" s="208" t="s">
        <v>11</v>
      </c>
      <c r="H8" s="207"/>
      <c r="I8" s="207"/>
      <c r="J8" s="207"/>
      <c r="K8" s="208" t="s">
        <v>12</v>
      </c>
      <c r="L8" s="207"/>
      <c r="M8" s="207"/>
      <c r="N8" s="209"/>
      <c r="O8" s="207" t="s">
        <v>13</v>
      </c>
      <c r="P8" s="207"/>
      <c r="Q8" s="207"/>
      <c r="R8" s="207"/>
      <c r="S8" s="208" t="s">
        <v>14</v>
      </c>
      <c r="T8" s="207"/>
      <c r="U8" s="207"/>
      <c r="V8" s="209"/>
      <c r="W8" s="207" t="s">
        <v>15</v>
      </c>
      <c r="X8" s="207"/>
      <c r="Y8" s="207"/>
      <c r="Z8" s="209"/>
      <c r="AA8" s="208" t="s">
        <v>23</v>
      </c>
      <c r="AB8" s="207"/>
      <c r="AC8" s="207"/>
      <c r="AD8" s="207"/>
      <c r="AE8" s="208" t="s">
        <v>24</v>
      </c>
      <c r="AF8" s="207"/>
      <c r="AG8" s="207"/>
      <c r="AH8" s="209"/>
      <c r="AI8" s="253" t="s">
        <v>27</v>
      </c>
      <c r="AJ8" s="253"/>
      <c r="AK8" s="253"/>
      <c r="AL8" s="253"/>
      <c r="AM8" s="208" t="s">
        <v>25</v>
      </c>
      <c r="AN8" s="207"/>
      <c r="AO8" s="207"/>
      <c r="AP8" s="209"/>
      <c r="AQ8" s="207" t="s">
        <v>26</v>
      </c>
      <c r="AR8" s="207"/>
      <c r="AS8" s="207"/>
      <c r="AT8" s="207"/>
      <c r="AU8" s="208" t="s">
        <v>28</v>
      </c>
      <c r="AV8" s="207"/>
      <c r="AW8" s="207"/>
      <c r="AX8" s="207"/>
      <c r="AY8" s="211"/>
      <c r="AZ8" s="218" t="s">
        <v>153</v>
      </c>
      <c r="BA8" s="218" t="s">
        <v>154</v>
      </c>
      <c r="BB8" s="218" t="s">
        <v>155</v>
      </c>
      <c r="BC8" s="218" t="s">
        <v>156</v>
      </c>
      <c r="BD8" s="218" t="s">
        <v>157</v>
      </c>
      <c r="BE8" s="218" t="s">
        <v>155</v>
      </c>
      <c r="BF8" s="205"/>
      <c r="BG8" s="205"/>
      <c r="BH8" s="234"/>
      <c r="BI8" s="235"/>
      <c r="BJ8" s="235"/>
      <c r="BK8" s="235"/>
      <c r="BL8" s="235"/>
      <c r="BM8" s="235"/>
      <c r="BN8" s="236"/>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row>
    <row r="9" spans="1:193" ht="21" thickBot="1" x14ac:dyDescent="0.3">
      <c r="A9" s="206"/>
      <c r="B9" s="206"/>
      <c r="C9" s="30" t="s">
        <v>3</v>
      </c>
      <c r="D9" s="31" t="s">
        <v>4</v>
      </c>
      <c r="E9" s="31" t="s">
        <v>5</v>
      </c>
      <c r="F9" s="32" t="s">
        <v>6</v>
      </c>
      <c r="G9" s="30" t="s">
        <v>3</v>
      </c>
      <c r="H9" s="31" t="s">
        <v>4</v>
      </c>
      <c r="I9" s="31" t="s">
        <v>5</v>
      </c>
      <c r="J9" s="33" t="s">
        <v>6</v>
      </c>
      <c r="K9" s="34" t="s">
        <v>3</v>
      </c>
      <c r="L9" s="31" t="s">
        <v>4</v>
      </c>
      <c r="M9" s="31" t="s">
        <v>5</v>
      </c>
      <c r="N9" s="32" t="s">
        <v>6</v>
      </c>
      <c r="O9" s="30" t="s">
        <v>3</v>
      </c>
      <c r="P9" s="31" t="s">
        <v>4</v>
      </c>
      <c r="Q9" s="31" t="s">
        <v>5</v>
      </c>
      <c r="R9" s="33" t="s">
        <v>6</v>
      </c>
      <c r="S9" s="34" t="s">
        <v>3</v>
      </c>
      <c r="T9" s="31" t="s">
        <v>4</v>
      </c>
      <c r="U9" s="31" t="s">
        <v>5</v>
      </c>
      <c r="V9" s="32" t="s">
        <v>6</v>
      </c>
      <c r="W9" s="30" t="s">
        <v>3</v>
      </c>
      <c r="X9" s="31" t="s">
        <v>4</v>
      </c>
      <c r="Y9" s="31" t="s">
        <v>5</v>
      </c>
      <c r="Z9" s="32" t="s">
        <v>6</v>
      </c>
      <c r="AA9" s="34" t="s">
        <v>3</v>
      </c>
      <c r="AB9" s="31" t="s">
        <v>4</v>
      </c>
      <c r="AC9" s="31" t="s">
        <v>5</v>
      </c>
      <c r="AD9" s="33" t="s">
        <v>6</v>
      </c>
      <c r="AE9" s="34" t="s">
        <v>3</v>
      </c>
      <c r="AF9" s="31" t="s">
        <v>4</v>
      </c>
      <c r="AG9" s="31" t="s">
        <v>5</v>
      </c>
      <c r="AH9" s="32" t="s">
        <v>6</v>
      </c>
      <c r="AI9" s="30" t="s">
        <v>3</v>
      </c>
      <c r="AJ9" s="31" t="s">
        <v>4</v>
      </c>
      <c r="AK9" s="31" t="s">
        <v>5</v>
      </c>
      <c r="AL9" s="33" t="s">
        <v>6</v>
      </c>
      <c r="AM9" s="34" t="s">
        <v>3</v>
      </c>
      <c r="AN9" s="31" t="s">
        <v>4</v>
      </c>
      <c r="AO9" s="31" t="s">
        <v>5</v>
      </c>
      <c r="AP9" s="32" t="s">
        <v>6</v>
      </c>
      <c r="AQ9" s="30" t="s">
        <v>3</v>
      </c>
      <c r="AR9" s="31" t="s">
        <v>4</v>
      </c>
      <c r="AS9" s="31" t="s">
        <v>5</v>
      </c>
      <c r="AT9" s="33" t="s">
        <v>6</v>
      </c>
      <c r="AU9" s="34" t="s">
        <v>3</v>
      </c>
      <c r="AV9" s="31" t="s">
        <v>4</v>
      </c>
      <c r="AW9" s="31" t="s">
        <v>5</v>
      </c>
      <c r="AX9" s="33" t="s">
        <v>6</v>
      </c>
      <c r="AY9" s="211"/>
      <c r="AZ9" s="219"/>
      <c r="BA9" s="219"/>
      <c r="BB9" s="219"/>
      <c r="BC9" s="219"/>
      <c r="BD9" s="219"/>
      <c r="BE9" s="219"/>
      <c r="BF9" s="206"/>
      <c r="BG9" s="206"/>
      <c r="BH9" s="234"/>
      <c r="BI9" s="235"/>
      <c r="BJ9" s="235"/>
      <c r="BK9" s="235"/>
      <c r="BL9" s="235"/>
      <c r="BM9" s="235"/>
      <c r="BN9" s="236"/>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row>
    <row r="10" spans="1:193" ht="60" customHeight="1" thickBot="1" x14ac:dyDescent="0.3">
      <c r="A10" s="225" t="s">
        <v>114</v>
      </c>
      <c r="B10" s="226"/>
      <c r="C10" s="28"/>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37"/>
      <c r="AZ10" s="38"/>
      <c r="BA10" s="38"/>
      <c r="BB10" s="38"/>
      <c r="BC10" s="38"/>
      <c r="BD10" s="38"/>
      <c r="BE10" s="38"/>
      <c r="BF10" s="38"/>
      <c r="BG10" s="94"/>
      <c r="BH10" s="231" t="s">
        <v>168</v>
      </c>
      <c r="BI10" s="232"/>
      <c r="BJ10" s="232"/>
      <c r="BK10" s="232"/>
      <c r="BL10" s="231" t="s">
        <v>169</v>
      </c>
      <c r="BM10" s="232"/>
      <c r="BN10" s="232"/>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row>
    <row r="11" spans="1:193" ht="128.25" customHeight="1" thickBot="1" x14ac:dyDescent="0.3">
      <c r="A11" s="47" t="s">
        <v>1</v>
      </c>
      <c r="B11" s="35" t="s">
        <v>78</v>
      </c>
      <c r="C11" s="49"/>
      <c r="D11" s="52"/>
      <c r="E11" s="52"/>
      <c r="F11" s="53"/>
      <c r="G11" s="181"/>
      <c r="H11" s="182"/>
      <c r="I11" s="182"/>
      <c r="J11" s="183"/>
      <c r="K11" s="181"/>
      <c r="L11" s="182"/>
      <c r="M11" s="182"/>
      <c r="N11" s="183"/>
      <c r="O11" s="181"/>
      <c r="P11" s="182"/>
      <c r="Q11" s="182"/>
      <c r="R11" s="183"/>
      <c r="S11" s="181"/>
      <c r="T11" s="182"/>
      <c r="U11" s="182"/>
      <c r="V11" s="183"/>
      <c r="W11" s="181"/>
      <c r="X11" s="182"/>
      <c r="Y11" s="182"/>
      <c r="Z11" s="183"/>
      <c r="AA11" s="49"/>
      <c r="AB11" s="52"/>
      <c r="AC11" s="52"/>
      <c r="AD11" s="53"/>
      <c r="AE11" s="184"/>
      <c r="AF11" s="185"/>
      <c r="AG11" s="185"/>
      <c r="AH11" s="186"/>
      <c r="AI11" s="184"/>
      <c r="AJ11" s="185"/>
      <c r="AK11" s="185"/>
      <c r="AL11" s="186"/>
      <c r="AM11" s="184"/>
      <c r="AN11" s="185"/>
      <c r="AO11" s="185"/>
      <c r="AP11" s="186"/>
      <c r="AQ11" s="184"/>
      <c r="AR11" s="185"/>
      <c r="AS11" s="185"/>
      <c r="AT11" s="186"/>
      <c r="AU11" s="49"/>
      <c r="AV11" s="52"/>
      <c r="AW11" s="52"/>
      <c r="AX11" s="53"/>
      <c r="AY11" s="144">
        <v>4</v>
      </c>
      <c r="AZ11" s="61">
        <v>0</v>
      </c>
      <c r="BA11" s="61">
        <v>0</v>
      </c>
      <c r="BB11" s="136" t="e">
        <f>(BA11/AZ11)</f>
        <v>#DIV/0!</v>
      </c>
      <c r="BC11" s="70">
        <v>4</v>
      </c>
      <c r="BD11" s="70">
        <v>0</v>
      </c>
      <c r="BE11" s="136">
        <f>BD11/BC11</f>
        <v>0</v>
      </c>
      <c r="BF11" s="132" t="s">
        <v>128</v>
      </c>
      <c r="BG11" s="201"/>
      <c r="BH11" s="254" t="s">
        <v>172</v>
      </c>
      <c r="BI11" s="254"/>
      <c r="BJ11" s="254"/>
      <c r="BK11" s="254"/>
      <c r="BL11" s="254" t="s">
        <v>171</v>
      </c>
      <c r="BM11" s="254"/>
      <c r="BN11" s="254"/>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row>
    <row r="12" spans="1:193" ht="215.25" customHeight="1" thickBot="1" x14ac:dyDescent="0.3">
      <c r="A12" s="47" t="s">
        <v>8</v>
      </c>
      <c r="B12" s="19" t="s">
        <v>79</v>
      </c>
      <c r="C12" s="41"/>
      <c r="D12" s="42"/>
      <c r="E12" s="42"/>
      <c r="F12" s="43"/>
      <c r="G12" s="41"/>
      <c r="H12" s="42"/>
      <c r="I12" s="42"/>
      <c r="J12" s="43"/>
      <c r="K12" s="103"/>
      <c r="L12" s="104"/>
      <c r="M12" s="104"/>
      <c r="N12" s="105"/>
      <c r="O12" s="41"/>
      <c r="P12" s="42"/>
      <c r="Q12" s="42"/>
      <c r="R12" s="43"/>
      <c r="S12" s="41"/>
      <c r="T12" s="42"/>
      <c r="U12" s="42"/>
      <c r="V12" s="43"/>
      <c r="W12" s="41"/>
      <c r="X12" s="42"/>
      <c r="Y12" s="42"/>
      <c r="Z12" s="43"/>
      <c r="AA12" s="103"/>
      <c r="AB12" s="104"/>
      <c r="AC12" s="104"/>
      <c r="AD12" s="105"/>
      <c r="AE12" s="41"/>
      <c r="AF12" s="42"/>
      <c r="AG12" s="42"/>
      <c r="AH12" s="43"/>
      <c r="AI12" s="103"/>
      <c r="AJ12" s="104"/>
      <c r="AK12" s="104"/>
      <c r="AL12" s="105"/>
      <c r="AM12" s="41"/>
      <c r="AN12" s="42"/>
      <c r="AO12" s="42"/>
      <c r="AP12" s="43"/>
      <c r="AQ12" s="103"/>
      <c r="AR12" s="104"/>
      <c r="AS12" s="104"/>
      <c r="AT12" s="105"/>
      <c r="AU12" s="41"/>
      <c r="AV12" s="42"/>
      <c r="AW12" s="42"/>
      <c r="AX12" s="43"/>
      <c r="AY12" s="145">
        <v>4</v>
      </c>
      <c r="AZ12" s="66">
        <v>1</v>
      </c>
      <c r="BA12" s="66">
        <v>1</v>
      </c>
      <c r="BB12" s="72">
        <f t="shared" ref="BB12:BB15" si="0">(BA12/AZ12)</f>
        <v>1</v>
      </c>
      <c r="BC12" s="70">
        <v>3</v>
      </c>
      <c r="BD12" s="70">
        <v>0</v>
      </c>
      <c r="BE12" s="136">
        <f t="shared" ref="BE12:BE15" si="1">BD12/BC12</f>
        <v>0</v>
      </c>
      <c r="BF12" s="68" t="s">
        <v>123</v>
      </c>
      <c r="BG12" s="92" t="s">
        <v>125</v>
      </c>
      <c r="BH12" s="254" t="s">
        <v>170</v>
      </c>
      <c r="BI12" s="254"/>
      <c r="BJ12" s="254"/>
      <c r="BK12" s="254"/>
      <c r="BL12" s="254" t="s">
        <v>184</v>
      </c>
      <c r="BM12" s="254"/>
      <c r="BN12" s="254"/>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row>
    <row r="13" spans="1:193" ht="99.75" customHeight="1" thickBot="1" x14ac:dyDescent="0.3">
      <c r="A13" s="47" t="s">
        <v>66</v>
      </c>
      <c r="B13" s="19" t="s">
        <v>80</v>
      </c>
      <c r="C13" s="41"/>
      <c r="D13" s="42"/>
      <c r="E13" s="42"/>
      <c r="F13" s="43"/>
      <c r="G13" s="41"/>
      <c r="H13" s="42"/>
      <c r="I13" s="42"/>
      <c r="J13" s="43"/>
      <c r="K13" s="41"/>
      <c r="L13" s="42"/>
      <c r="M13" s="42"/>
      <c r="N13" s="43"/>
      <c r="O13" s="41"/>
      <c r="P13" s="42"/>
      <c r="Q13" s="42"/>
      <c r="R13" s="43"/>
      <c r="S13" s="41"/>
      <c r="T13" s="42"/>
      <c r="U13" s="42"/>
      <c r="V13" s="43"/>
      <c r="W13" s="138"/>
      <c r="X13" s="139"/>
      <c r="Y13" s="139"/>
      <c r="Z13" s="140"/>
      <c r="AA13" s="103"/>
      <c r="AB13" s="104"/>
      <c r="AC13" s="104"/>
      <c r="AD13" s="105"/>
      <c r="AE13" s="41"/>
      <c r="AF13" s="42"/>
      <c r="AG13" s="42"/>
      <c r="AH13" s="43"/>
      <c r="AI13" s="41"/>
      <c r="AJ13" s="42"/>
      <c r="AK13" s="42"/>
      <c r="AL13" s="43"/>
      <c r="AM13" s="41"/>
      <c r="AN13" s="42"/>
      <c r="AO13" s="42"/>
      <c r="AP13" s="43"/>
      <c r="AQ13" s="141"/>
      <c r="AR13" s="142"/>
      <c r="AS13" s="142"/>
      <c r="AT13" s="143"/>
      <c r="AU13" s="41"/>
      <c r="AV13" s="42"/>
      <c r="AW13" s="42"/>
      <c r="AX13" s="43"/>
      <c r="AY13" s="146">
        <v>2</v>
      </c>
      <c r="AZ13" s="71">
        <v>0</v>
      </c>
      <c r="BA13" s="71">
        <v>0</v>
      </c>
      <c r="BB13" s="72" t="e">
        <f t="shared" si="0"/>
        <v>#DIV/0!</v>
      </c>
      <c r="BC13" s="70">
        <v>2</v>
      </c>
      <c r="BD13" s="70">
        <v>1</v>
      </c>
      <c r="BE13" s="136">
        <f t="shared" si="1"/>
        <v>0.5</v>
      </c>
      <c r="BF13" s="69" t="s">
        <v>126</v>
      </c>
      <c r="BG13" s="92" t="s">
        <v>127</v>
      </c>
      <c r="BH13" s="254" t="s">
        <v>172</v>
      </c>
      <c r="BI13" s="254"/>
      <c r="BJ13" s="254"/>
      <c r="BK13" s="254"/>
      <c r="BL13" s="254" t="s">
        <v>171</v>
      </c>
      <c r="BM13" s="254"/>
      <c r="BN13" s="254"/>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row>
    <row r="14" spans="1:193" ht="99.75" customHeight="1" thickBot="1" x14ac:dyDescent="0.3">
      <c r="A14" s="47" t="s">
        <v>9</v>
      </c>
      <c r="B14" s="19" t="s">
        <v>81</v>
      </c>
      <c r="C14" s="41"/>
      <c r="D14" s="42"/>
      <c r="E14" s="42"/>
      <c r="F14" s="43"/>
      <c r="G14" s="41"/>
      <c r="H14" s="42"/>
      <c r="I14" s="42"/>
      <c r="J14" s="43"/>
      <c r="K14" s="41"/>
      <c r="L14" s="42"/>
      <c r="M14" s="42"/>
      <c r="N14" s="43"/>
      <c r="O14" s="41"/>
      <c r="P14" s="42"/>
      <c r="Q14" s="42"/>
      <c r="R14" s="43"/>
      <c r="S14" s="41"/>
      <c r="T14" s="42"/>
      <c r="U14" s="42"/>
      <c r="V14" s="43"/>
      <c r="W14" s="41"/>
      <c r="X14" s="42"/>
      <c r="Y14" s="42"/>
      <c r="Z14" s="43"/>
      <c r="AA14" s="103"/>
      <c r="AB14" s="104"/>
      <c r="AC14" s="104"/>
      <c r="AD14" s="105"/>
      <c r="AE14" s="41"/>
      <c r="AF14" s="42"/>
      <c r="AG14" s="42"/>
      <c r="AH14" s="43"/>
      <c r="AI14" s="41"/>
      <c r="AJ14" s="42"/>
      <c r="AK14" s="42"/>
      <c r="AL14" s="43"/>
      <c r="AM14" s="41"/>
      <c r="AN14" s="42"/>
      <c r="AO14" s="42"/>
      <c r="AP14" s="43"/>
      <c r="AQ14" s="141"/>
      <c r="AR14" s="142"/>
      <c r="AS14" s="142"/>
      <c r="AT14" s="143"/>
      <c r="AU14" s="41"/>
      <c r="AV14" s="42"/>
      <c r="AW14" s="42"/>
      <c r="AX14" s="43"/>
      <c r="AY14" s="145">
        <v>2</v>
      </c>
      <c r="AZ14" s="66">
        <v>0</v>
      </c>
      <c r="BA14" s="66">
        <v>0</v>
      </c>
      <c r="BB14" s="72" t="e">
        <f t="shared" si="0"/>
        <v>#DIV/0!</v>
      </c>
      <c r="BC14" s="70">
        <v>2</v>
      </c>
      <c r="BD14" s="70">
        <v>0</v>
      </c>
      <c r="BE14" s="136">
        <f t="shared" si="1"/>
        <v>0</v>
      </c>
      <c r="BF14" s="68" t="s">
        <v>164</v>
      </c>
      <c r="BG14" s="95"/>
      <c r="BH14" s="254" t="s">
        <v>172</v>
      </c>
      <c r="BI14" s="254"/>
      <c r="BJ14" s="254"/>
      <c r="BK14" s="254"/>
      <c r="BL14" s="254" t="s">
        <v>171</v>
      </c>
      <c r="BM14" s="254"/>
      <c r="BN14" s="254"/>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row>
    <row r="15" spans="1:193" ht="99.75" customHeight="1" thickBot="1" x14ac:dyDescent="0.3">
      <c r="A15" s="89" t="s">
        <v>67</v>
      </c>
      <c r="B15" s="25" t="s">
        <v>82</v>
      </c>
      <c r="C15" s="48"/>
      <c r="D15" s="50"/>
      <c r="E15" s="50"/>
      <c r="F15" s="51"/>
      <c r="G15" s="48"/>
      <c r="H15" s="50"/>
      <c r="I15" s="50"/>
      <c r="J15" s="51"/>
      <c r="K15" s="48"/>
      <c r="L15" s="50"/>
      <c r="M15" s="50"/>
      <c r="N15" s="51"/>
      <c r="O15" s="48"/>
      <c r="P15" s="50"/>
      <c r="Q15" s="50"/>
      <c r="R15" s="51"/>
      <c r="S15" s="48"/>
      <c r="T15" s="50"/>
      <c r="U15" s="50"/>
      <c r="V15" s="51"/>
      <c r="W15" s="48"/>
      <c r="X15" s="50"/>
      <c r="Y15" s="50"/>
      <c r="Z15" s="51"/>
      <c r="AA15" s="48"/>
      <c r="AB15" s="50"/>
      <c r="AC15" s="50"/>
      <c r="AD15" s="51"/>
      <c r="AE15" s="48"/>
      <c r="AF15" s="50"/>
      <c r="AG15" s="50"/>
      <c r="AH15" s="51"/>
      <c r="AI15" s="48"/>
      <c r="AJ15" s="50"/>
      <c r="AK15" s="50"/>
      <c r="AL15" s="51"/>
      <c r="AM15" s="106"/>
      <c r="AN15" s="107"/>
      <c r="AO15" s="107"/>
      <c r="AP15" s="108"/>
      <c r="AQ15" s="48"/>
      <c r="AR15" s="50"/>
      <c r="AS15" s="50"/>
      <c r="AT15" s="51"/>
      <c r="AU15" s="48"/>
      <c r="AV15" s="50"/>
      <c r="AW15" s="50"/>
      <c r="AX15" s="51"/>
      <c r="AY15" s="147">
        <v>1</v>
      </c>
      <c r="AZ15" s="64">
        <v>0</v>
      </c>
      <c r="BA15" s="64">
        <v>0</v>
      </c>
      <c r="BB15" s="72" t="e">
        <f t="shared" si="0"/>
        <v>#DIV/0!</v>
      </c>
      <c r="BC15" s="70">
        <v>1</v>
      </c>
      <c r="BD15" s="70">
        <v>0</v>
      </c>
      <c r="BE15" s="136">
        <f t="shared" si="1"/>
        <v>0</v>
      </c>
      <c r="BF15" s="65"/>
      <c r="BG15" s="96"/>
      <c r="BH15" s="254" t="s">
        <v>172</v>
      </c>
      <c r="BI15" s="254"/>
      <c r="BJ15" s="254"/>
      <c r="BK15" s="254"/>
      <c r="BL15" s="254" t="s">
        <v>171</v>
      </c>
      <c r="BM15" s="254"/>
      <c r="BN15" s="254"/>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row>
    <row r="16" spans="1:193" ht="60" customHeight="1" thickBot="1" x14ac:dyDescent="0.3">
      <c r="A16" s="223" t="s">
        <v>113</v>
      </c>
      <c r="B16" s="224"/>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40"/>
      <c r="AT16" s="39"/>
      <c r="AU16" s="40"/>
      <c r="AV16" s="39"/>
      <c r="AW16" s="39"/>
      <c r="AX16" s="39"/>
      <c r="AY16" s="126">
        <f>SUM(AY11:AY15)</f>
        <v>13</v>
      </c>
      <c r="AZ16" s="126">
        <f>SUM(AZ11:AZ15)</f>
        <v>1</v>
      </c>
      <c r="BA16" s="126">
        <f>SUM(BA11:BA15)</f>
        <v>1</v>
      </c>
      <c r="BB16" s="127">
        <f>BA16/AZ16</f>
        <v>1</v>
      </c>
      <c r="BC16" s="175">
        <f>SUM(BC11:BC15)</f>
        <v>12</v>
      </c>
      <c r="BD16" s="175">
        <f>SUM(BD11:BD15)</f>
        <v>1</v>
      </c>
      <c r="BE16" s="176">
        <f>AVERAGE(BE11:BE15)</f>
        <v>0.1</v>
      </c>
      <c r="BF16" s="60"/>
      <c r="BG16" s="94"/>
      <c r="BH16" s="254"/>
      <c r="BI16" s="254"/>
      <c r="BJ16" s="254"/>
      <c r="BK16" s="254"/>
      <c r="BL16" s="254"/>
      <c r="BM16" s="254"/>
      <c r="BN16" s="254"/>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row>
    <row r="17" spans="1:193" ht="241.5" customHeight="1" thickBot="1" x14ac:dyDescent="0.3">
      <c r="A17" s="26" t="s">
        <v>33</v>
      </c>
      <c r="B17" s="27" t="s">
        <v>83</v>
      </c>
      <c r="C17" s="41"/>
      <c r="D17" s="42"/>
      <c r="E17" s="42"/>
      <c r="F17" s="43"/>
      <c r="G17" s="41"/>
      <c r="H17" s="42"/>
      <c r="I17" s="42"/>
      <c r="J17" s="43"/>
      <c r="K17" s="103"/>
      <c r="L17" s="104"/>
      <c r="M17" s="104"/>
      <c r="N17" s="105"/>
      <c r="O17" s="41"/>
      <c r="P17" s="42"/>
      <c r="Q17" s="42"/>
      <c r="R17" s="43"/>
      <c r="S17" s="41"/>
      <c r="T17" s="42"/>
      <c r="U17" s="42"/>
      <c r="V17" s="43"/>
      <c r="W17" s="41"/>
      <c r="X17" s="42"/>
      <c r="Y17" s="42"/>
      <c r="Z17" s="43"/>
      <c r="AA17" s="103"/>
      <c r="AB17" s="104"/>
      <c r="AC17" s="104"/>
      <c r="AD17" s="105"/>
      <c r="AE17" s="41"/>
      <c r="AF17" s="42"/>
      <c r="AG17" s="42"/>
      <c r="AH17" s="43"/>
      <c r="AI17" s="103"/>
      <c r="AJ17" s="104"/>
      <c r="AK17" s="104"/>
      <c r="AL17" s="105"/>
      <c r="AM17" s="41"/>
      <c r="AN17" s="42"/>
      <c r="AO17" s="42"/>
      <c r="AP17" s="43"/>
      <c r="AQ17" s="103"/>
      <c r="AR17" s="104"/>
      <c r="AS17" s="104"/>
      <c r="AT17" s="105"/>
      <c r="AU17" s="41"/>
      <c r="AV17" s="42"/>
      <c r="AW17" s="42"/>
      <c r="AX17" s="43"/>
      <c r="AY17" s="145">
        <v>4</v>
      </c>
      <c r="AZ17" s="66">
        <v>1</v>
      </c>
      <c r="BA17" s="66">
        <v>1</v>
      </c>
      <c r="BB17" s="90">
        <f>(BA17/AZ17)</f>
        <v>1</v>
      </c>
      <c r="BC17" s="137">
        <v>3</v>
      </c>
      <c r="BD17" s="70">
        <v>0</v>
      </c>
      <c r="BE17" s="70"/>
      <c r="BF17" s="133" t="s">
        <v>123</v>
      </c>
      <c r="BG17" s="92" t="s">
        <v>125</v>
      </c>
      <c r="BH17" s="254" t="s">
        <v>173</v>
      </c>
      <c r="BI17" s="254"/>
      <c r="BJ17" s="254"/>
      <c r="BK17" s="254"/>
      <c r="BL17" s="254" t="s">
        <v>189</v>
      </c>
      <c r="BM17" s="254"/>
      <c r="BN17" s="254"/>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row>
    <row r="18" spans="1:193" ht="149.25" customHeight="1" thickBot="1" x14ac:dyDescent="0.3">
      <c r="A18" s="47" t="s">
        <v>34</v>
      </c>
      <c r="B18" s="19" t="s">
        <v>84</v>
      </c>
      <c r="C18" s="181"/>
      <c r="D18" s="182"/>
      <c r="E18" s="182"/>
      <c r="F18" s="183"/>
      <c r="G18" s="181"/>
      <c r="H18" s="182"/>
      <c r="I18" s="182"/>
      <c r="J18" s="183"/>
      <c r="K18" s="181"/>
      <c r="L18" s="182"/>
      <c r="M18" s="182"/>
      <c r="N18" s="183"/>
      <c r="O18" s="181"/>
      <c r="P18" s="182"/>
      <c r="Q18" s="182"/>
      <c r="R18" s="183"/>
      <c r="S18" s="181"/>
      <c r="T18" s="182"/>
      <c r="U18" s="182"/>
      <c r="V18" s="183"/>
      <c r="W18" s="181"/>
      <c r="X18" s="182"/>
      <c r="Y18" s="182"/>
      <c r="Z18" s="183"/>
      <c r="AA18" s="187"/>
      <c r="AB18" s="188"/>
      <c r="AC18" s="188"/>
      <c r="AD18" s="189"/>
      <c r="AE18" s="187"/>
      <c r="AF18" s="188"/>
      <c r="AG18" s="188"/>
      <c r="AH18" s="189"/>
      <c r="AI18" s="187"/>
      <c r="AJ18" s="188"/>
      <c r="AK18" s="188"/>
      <c r="AL18" s="189"/>
      <c r="AM18" s="187"/>
      <c r="AN18" s="188"/>
      <c r="AO18" s="188"/>
      <c r="AP18" s="189"/>
      <c r="AQ18" s="187"/>
      <c r="AR18" s="188"/>
      <c r="AS18" s="188"/>
      <c r="AT18" s="189"/>
      <c r="AU18" s="181"/>
      <c r="AV18" s="182"/>
      <c r="AW18" s="182"/>
      <c r="AX18" s="183"/>
      <c r="AY18" s="146">
        <v>4</v>
      </c>
      <c r="AZ18" s="70">
        <v>0</v>
      </c>
      <c r="BA18" s="70">
        <v>0</v>
      </c>
      <c r="BB18" s="90" t="e">
        <f t="shared" ref="BB18:BB22" si="2">(BA18/AZ18)</f>
        <v>#DIV/0!</v>
      </c>
      <c r="BC18" s="137">
        <v>4</v>
      </c>
      <c r="BD18" s="70">
        <v>0</v>
      </c>
      <c r="BE18" s="70"/>
      <c r="BF18" s="69" t="s">
        <v>128</v>
      </c>
      <c r="BG18" s="95"/>
      <c r="BH18" s="254" t="s">
        <v>172</v>
      </c>
      <c r="BI18" s="254"/>
      <c r="BJ18" s="254"/>
      <c r="BK18" s="254"/>
      <c r="BL18" s="254" t="s">
        <v>171</v>
      </c>
      <c r="BM18" s="254"/>
      <c r="BN18" s="254"/>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row>
    <row r="19" spans="1:193" ht="159.75" customHeight="1" thickBot="1" x14ac:dyDescent="0.3">
      <c r="A19" s="47" t="s">
        <v>35</v>
      </c>
      <c r="B19" s="19" t="s">
        <v>85</v>
      </c>
      <c r="C19" s="44"/>
      <c r="D19" s="45"/>
      <c r="E19" s="45"/>
      <c r="F19" s="46"/>
      <c r="G19" s="44"/>
      <c r="H19" s="45"/>
      <c r="I19" s="45"/>
      <c r="J19" s="46"/>
      <c r="K19" s="109"/>
      <c r="L19" s="110"/>
      <c r="M19" s="110"/>
      <c r="N19" s="111"/>
      <c r="O19" s="44"/>
      <c r="P19" s="45"/>
      <c r="Q19" s="45"/>
      <c r="R19" s="46"/>
      <c r="S19" s="44"/>
      <c r="T19" s="45"/>
      <c r="U19" s="45"/>
      <c r="V19" s="46"/>
      <c r="W19" s="44"/>
      <c r="X19" s="45"/>
      <c r="Y19" s="45"/>
      <c r="Z19" s="46"/>
      <c r="AA19" s="44"/>
      <c r="AB19" s="45"/>
      <c r="AC19" s="45"/>
      <c r="AD19" s="46"/>
      <c r="AE19" s="44"/>
      <c r="AF19" s="45"/>
      <c r="AG19" s="45"/>
      <c r="AH19" s="46"/>
      <c r="AI19" s="44"/>
      <c r="AJ19" s="45"/>
      <c r="AK19" s="45"/>
      <c r="AL19" s="46"/>
      <c r="AM19" s="44"/>
      <c r="AN19" s="45"/>
      <c r="AO19" s="45"/>
      <c r="AP19" s="46"/>
      <c r="AQ19" s="44"/>
      <c r="AR19" s="45"/>
      <c r="AS19" s="45"/>
      <c r="AT19" s="46"/>
      <c r="AU19" s="44"/>
      <c r="AV19" s="45"/>
      <c r="AW19" s="45"/>
      <c r="AX19" s="46"/>
      <c r="AY19" s="146">
        <v>1</v>
      </c>
      <c r="AZ19" s="70">
        <v>1</v>
      </c>
      <c r="BA19" s="70">
        <v>1</v>
      </c>
      <c r="BB19" s="90">
        <f t="shared" si="2"/>
        <v>1</v>
      </c>
      <c r="BC19" s="137">
        <v>0</v>
      </c>
      <c r="BD19" s="70">
        <v>0</v>
      </c>
      <c r="BE19" s="70"/>
      <c r="BF19" s="69" t="s">
        <v>129</v>
      </c>
      <c r="BG19" s="92" t="s">
        <v>130</v>
      </c>
      <c r="BH19" s="254" t="s">
        <v>174</v>
      </c>
      <c r="BI19" s="254"/>
      <c r="BJ19" s="254"/>
      <c r="BK19" s="254"/>
      <c r="BL19" s="254" t="s">
        <v>175</v>
      </c>
      <c r="BM19" s="254"/>
      <c r="BN19" s="254"/>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row>
    <row r="20" spans="1:193" ht="99.75" customHeight="1" thickBot="1" x14ac:dyDescent="0.3">
      <c r="A20" s="47" t="s">
        <v>36</v>
      </c>
      <c r="B20" s="19" t="s">
        <v>86</v>
      </c>
      <c r="C20" s="44"/>
      <c r="D20" s="45"/>
      <c r="E20" s="45"/>
      <c r="F20" s="46"/>
      <c r="G20" s="44"/>
      <c r="H20" s="45"/>
      <c r="I20" s="45"/>
      <c r="J20" s="46"/>
      <c r="K20" s="44"/>
      <c r="L20" s="45"/>
      <c r="M20" s="45"/>
      <c r="N20" s="46"/>
      <c r="O20" s="44"/>
      <c r="P20" s="45"/>
      <c r="Q20" s="45"/>
      <c r="R20" s="46"/>
      <c r="S20" s="44"/>
      <c r="T20" s="45"/>
      <c r="U20" s="45"/>
      <c r="V20" s="46"/>
      <c r="W20" s="149"/>
      <c r="X20" s="150"/>
      <c r="Y20" s="150"/>
      <c r="Z20" s="151"/>
      <c r="AA20" s="109"/>
      <c r="AB20" s="110"/>
      <c r="AC20" s="110"/>
      <c r="AD20" s="111"/>
      <c r="AE20" s="44"/>
      <c r="AF20" s="45"/>
      <c r="AG20" s="45"/>
      <c r="AH20" s="46"/>
      <c r="AI20" s="44"/>
      <c r="AJ20" s="45"/>
      <c r="AK20" s="45"/>
      <c r="AL20" s="46"/>
      <c r="AM20" s="44"/>
      <c r="AN20" s="45"/>
      <c r="AO20" s="45"/>
      <c r="AP20" s="46"/>
      <c r="AQ20" s="109"/>
      <c r="AR20" s="110"/>
      <c r="AS20" s="110"/>
      <c r="AT20" s="111"/>
      <c r="AU20" s="44"/>
      <c r="AV20" s="45"/>
      <c r="AW20" s="45"/>
      <c r="AX20" s="46"/>
      <c r="AY20" s="145">
        <v>2</v>
      </c>
      <c r="AZ20" s="66">
        <v>0</v>
      </c>
      <c r="BA20" s="66">
        <v>0</v>
      </c>
      <c r="BB20" s="90" t="e">
        <f t="shared" si="2"/>
        <v>#DIV/0!</v>
      </c>
      <c r="BC20" s="137">
        <v>2</v>
      </c>
      <c r="BD20" s="70">
        <v>0</v>
      </c>
      <c r="BE20" s="70"/>
      <c r="BF20" s="69" t="s">
        <v>126</v>
      </c>
      <c r="BG20" s="92" t="s">
        <v>131</v>
      </c>
      <c r="BH20" s="254" t="s">
        <v>172</v>
      </c>
      <c r="BI20" s="254"/>
      <c r="BJ20" s="254"/>
      <c r="BK20" s="254"/>
      <c r="BL20" s="254" t="s">
        <v>171</v>
      </c>
      <c r="BM20" s="254"/>
      <c r="BN20" s="254"/>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row>
    <row r="21" spans="1:193" ht="117" customHeight="1" thickBot="1" x14ac:dyDescent="0.3">
      <c r="A21" s="47" t="s">
        <v>37</v>
      </c>
      <c r="B21" s="19" t="s">
        <v>87</v>
      </c>
      <c r="C21" s="44"/>
      <c r="D21" s="45"/>
      <c r="E21" s="45"/>
      <c r="F21" s="46"/>
      <c r="G21" s="44"/>
      <c r="H21" s="45"/>
      <c r="I21" s="45"/>
      <c r="J21" s="46"/>
      <c r="K21" s="44"/>
      <c r="L21" s="45"/>
      <c r="M21" s="45"/>
      <c r="N21" s="46"/>
      <c r="O21" s="44"/>
      <c r="P21" s="45"/>
      <c r="Q21" s="45"/>
      <c r="R21" s="46"/>
      <c r="S21" s="149"/>
      <c r="T21" s="150"/>
      <c r="U21" s="150"/>
      <c r="V21" s="151"/>
      <c r="W21" s="44"/>
      <c r="X21" s="45"/>
      <c r="Y21" s="45"/>
      <c r="Z21" s="46"/>
      <c r="AA21" s="44"/>
      <c r="AB21" s="45"/>
      <c r="AC21" s="45"/>
      <c r="AD21" s="46"/>
      <c r="AE21" s="44"/>
      <c r="AF21" s="45"/>
      <c r="AG21" s="45"/>
      <c r="AH21" s="46"/>
      <c r="AI21" s="44"/>
      <c r="AJ21" s="45"/>
      <c r="AK21" s="45"/>
      <c r="AL21" s="46"/>
      <c r="AM21" s="190"/>
      <c r="AN21" s="191"/>
      <c r="AO21" s="191"/>
      <c r="AP21" s="192"/>
      <c r="AQ21" s="44"/>
      <c r="AR21" s="45"/>
      <c r="AS21" s="45"/>
      <c r="AT21" s="46"/>
      <c r="AU21" s="44"/>
      <c r="AV21" s="45"/>
      <c r="AW21" s="45"/>
      <c r="AX21" s="46"/>
      <c r="AY21" s="146">
        <v>1</v>
      </c>
      <c r="AZ21" s="71">
        <v>0</v>
      </c>
      <c r="BA21" s="71">
        <v>0</v>
      </c>
      <c r="BB21" s="90" t="e">
        <f>(BA21/AZ21)</f>
        <v>#DIV/0!</v>
      </c>
      <c r="BC21" s="137">
        <v>1</v>
      </c>
      <c r="BD21" s="70">
        <v>0</v>
      </c>
      <c r="BE21" s="70"/>
      <c r="BF21" s="69" t="s">
        <v>132</v>
      </c>
      <c r="BG21" s="95"/>
      <c r="BH21" s="254" t="s">
        <v>172</v>
      </c>
      <c r="BI21" s="254"/>
      <c r="BJ21" s="254"/>
      <c r="BK21" s="254"/>
      <c r="BL21" s="254" t="s">
        <v>171</v>
      </c>
      <c r="BM21" s="254"/>
      <c r="BN21" s="254"/>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row>
    <row r="22" spans="1:193" ht="99.75" customHeight="1" thickBot="1" x14ac:dyDescent="0.3">
      <c r="A22" s="89" t="s">
        <v>38</v>
      </c>
      <c r="B22" s="25" t="s">
        <v>88</v>
      </c>
      <c r="C22" s="56"/>
      <c r="D22" s="57"/>
      <c r="E22" s="57"/>
      <c r="F22" s="58"/>
      <c r="G22" s="56"/>
      <c r="H22" s="57"/>
      <c r="I22" s="57"/>
      <c r="J22" s="58"/>
      <c r="K22" s="56"/>
      <c r="L22" s="57"/>
      <c r="M22" s="57"/>
      <c r="N22" s="58"/>
      <c r="O22" s="56"/>
      <c r="P22" s="57"/>
      <c r="Q22" s="57"/>
      <c r="R22" s="58"/>
      <c r="S22" s="56"/>
      <c r="T22" s="57"/>
      <c r="U22" s="57"/>
      <c r="V22" s="58"/>
      <c r="W22" s="56"/>
      <c r="X22" s="57"/>
      <c r="Y22" s="57"/>
      <c r="Z22" s="58"/>
      <c r="AA22" s="112"/>
      <c r="AB22" s="113"/>
      <c r="AC22" s="113"/>
      <c r="AD22" s="114"/>
      <c r="AE22" s="56"/>
      <c r="AF22" s="57"/>
      <c r="AG22" s="57"/>
      <c r="AH22" s="58"/>
      <c r="AI22" s="56"/>
      <c r="AJ22" s="57"/>
      <c r="AK22" s="57"/>
      <c r="AL22" s="58"/>
      <c r="AM22" s="56"/>
      <c r="AN22" s="57"/>
      <c r="AO22" s="57"/>
      <c r="AP22" s="58"/>
      <c r="AQ22" s="157"/>
      <c r="AR22" s="158"/>
      <c r="AS22" s="158"/>
      <c r="AT22" s="159"/>
      <c r="AU22" s="56"/>
      <c r="AV22" s="57"/>
      <c r="AW22" s="57"/>
      <c r="AX22" s="58"/>
      <c r="AY22" s="145">
        <v>2</v>
      </c>
      <c r="AZ22" s="66">
        <v>0</v>
      </c>
      <c r="BA22" s="66">
        <v>0</v>
      </c>
      <c r="BB22" s="90" t="e">
        <f t="shared" si="2"/>
        <v>#DIV/0!</v>
      </c>
      <c r="BC22" s="137">
        <v>2</v>
      </c>
      <c r="BD22" s="70">
        <v>0</v>
      </c>
      <c r="BE22" s="70"/>
      <c r="BF22" s="68"/>
      <c r="BG22" s="96"/>
      <c r="BH22" s="254" t="s">
        <v>172</v>
      </c>
      <c r="BI22" s="254"/>
      <c r="BJ22" s="254"/>
      <c r="BK22" s="254"/>
      <c r="BL22" s="254" t="s">
        <v>171</v>
      </c>
      <c r="BM22" s="254"/>
      <c r="BN22" s="254"/>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row>
    <row r="23" spans="1:193" ht="60" customHeight="1" thickBot="1" x14ac:dyDescent="0.3">
      <c r="A23" s="227" t="s">
        <v>115</v>
      </c>
      <c r="B23" s="228"/>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128">
        <f>SUM(AY17:AY22)</f>
        <v>14</v>
      </c>
      <c r="AZ23" s="128">
        <f>SUM(AZ17:AZ22)</f>
        <v>2</v>
      </c>
      <c r="BA23" s="128">
        <f>SUM(BA17:BA22)</f>
        <v>2</v>
      </c>
      <c r="BB23" s="129">
        <f>BA23/AZ23</f>
        <v>1</v>
      </c>
      <c r="BC23" s="174">
        <f>SUM(BC17:BC22)</f>
        <v>12</v>
      </c>
      <c r="BD23" s="174">
        <f>SUM(BD19:BD22)</f>
        <v>0</v>
      </c>
      <c r="BE23" s="174"/>
      <c r="BF23" s="91"/>
      <c r="BG23" s="94"/>
      <c r="BH23" s="254"/>
      <c r="BI23" s="254"/>
      <c r="BJ23" s="254"/>
      <c r="BK23" s="254"/>
      <c r="BL23" s="254"/>
      <c r="BM23" s="254"/>
      <c r="BN23" s="254"/>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row>
    <row r="24" spans="1:193" ht="144.75" customHeight="1" thickBot="1" x14ac:dyDescent="0.3">
      <c r="A24" s="26" t="s">
        <v>39</v>
      </c>
      <c r="B24" s="27" t="s">
        <v>89</v>
      </c>
      <c r="C24" s="49"/>
      <c r="D24" s="52"/>
      <c r="E24" s="52"/>
      <c r="F24" s="53"/>
      <c r="G24" s="49"/>
      <c r="H24" s="52"/>
      <c r="I24" s="52"/>
      <c r="J24" s="53"/>
      <c r="K24" s="49"/>
      <c r="L24" s="52"/>
      <c r="M24" s="52"/>
      <c r="N24" s="53"/>
      <c r="O24" s="49"/>
      <c r="P24" s="52"/>
      <c r="Q24" s="52"/>
      <c r="R24" s="53"/>
      <c r="S24" s="49"/>
      <c r="T24" s="52"/>
      <c r="U24" s="52"/>
      <c r="V24" s="53"/>
      <c r="W24" s="181"/>
      <c r="X24" s="182"/>
      <c r="Y24" s="182"/>
      <c r="Z24" s="183"/>
      <c r="AA24" s="49"/>
      <c r="AB24" s="52"/>
      <c r="AC24" s="52"/>
      <c r="AD24" s="53"/>
      <c r="AE24" s="187"/>
      <c r="AF24" s="188"/>
      <c r="AG24" s="188"/>
      <c r="AH24" s="189"/>
      <c r="AI24" s="49"/>
      <c r="AJ24" s="52"/>
      <c r="AK24" s="52"/>
      <c r="AL24" s="53"/>
      <c r="AM24" s="163"/>
      <c r="AN24" s="164"/>
      <c r="AO24" s="164"/>
      <c r="AP24" s="165"/>
      <c r="AQ24" s="49"/>
      <c r="AR24" s="52"/>
      <c r="AS24" s="52"/>
      <c r="AT24" s="53"/>
      <c r="AU24" s="49"/>
      <c r="AV24" s="52"/>
      <c r="AW24" s="52"/>
      <c r="AX24" s="53"/>
      <c r="AY24" s="144">
        <v>2</v>
      </c>
      <c r="AZ24" s="61">
        <v>0</v>
      </c>
      <c r="BA24" s="61">
        <v>0</v>
      </c>
      <c r="BB24" s="136" t="e">
        <f>(BA24/AZ24)</f>
        <v>#DIV/0!</v>
      </c>
      <c r="BC24" s="70">
        <v>2</v>
      </c>
      <c r="BD24" s="70">
        <v>0</v>
      </c>
      <c r="BE24" s="70"/>
      <c r="BF24" s="132" t="s">
        <v>133</v>
      </c>
      <c r="BG24" s="97"/>
      <c r="BH24" s="254" t="s">
        <v>172</v>
      </c>
      <c r="BI24" s="254"/>
      <c r="BJ24" s="254"/>
      <c r="BK24" s="254"/>
      <c r="BL24" s="254" t="s">
        <v>171</v>
      </c>
      <c r="BM24" s="254"/>
      <c r="BN24" s="254"/>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row>
    <row r="25" spans="1:193" ht="99.75" customHeight="1" thickBot="1" x14ac:dyDescent="0.3">
      <c r="A25" s="47" t="s">
        <v>41</v>
      </c>
      <c r="B25" s="19" t="s">
        <v>90</v>
      </c>
      <c r="C25" s="41"/>
      <c r="D25" s="42"/>
      <c r="E25" s="42"/>
      <c r="F25" s="43"/>
      <c r="G25" s="41"/>
      <c r="H25" s="42"/>
      <c r="I25" s="42"/>
      <c r="J25" s="43"/>
      <c r="K25" s="41"/>
      <c r="L25" s="42"/>
      <c r="M25" s="42"/>
      <c r="N25" s="43"/>
      <c r="O25" s="41"/>
      <c r="P25" s="42"/>
      <c r="Q25" s="42"/>
      <c r="R25" s="43"/>
      <c r="S25" s="41"/>
      <c r="T25" s="42"/>
      <c r="U25" s="42"/>
      <c r="V25" s="43"/>
      <c r="W25" s="138"/>
      <c r="X25" s="139"/>
      <c r="Y25" s="139"/>
      <c r="Z25" s="140"/>
      <c r="AA25" s="103"/>
      <c r="AB25" s="104"/>
      <c r="AC25" s="104"/>
      <c r="AD25" s="105"/>
      <c r="AE25" s="41"/>
      <c r="AF25" s="42"/>
      <c r="AG25" s="42"/>
      <c r="AH25" s="43"/>
      <c r="AI25" s="41"/>
      <c r="AJ25" s="42"/>
      <c r="AK25" s="42"/>
      <c r="AL25" s="43"/>
      <c r="AM25" s="41"/>
      <c r="AN25" s="42"/>
      <c r="AO25" s="42"/>
      <c r="AP25" s="43"/>
      <c r="AQ25" s="160"/>
      <c r="AR25" s="161"/>
      <c r="AS25" s="161"/>
      <c r="AT25" s="162"/>
      <c r="AU25" s="41"/>
      <c r="AV25" s="42"/>
      <c r="AW25" s="42"/>
      <c r="AX25" s="43"/>
      <c r="AY25" s="145">
        <v>2</v>
      </c>
      <c r="AZ25" s="66">
        <v>0</v>
      </c>
      <c r="BA25" s="66">
        <v>0</v>
      </c>
      <c r="BB25" s="72" t="e">
        <f t="shared" ref="BB25:BB37" si="3">(BA25/AZ25)</f>
        <v>#DIV/0!</v>
      </c>
      <c r="BC25" s="70">
        <v>2</v>
      </c>
      <c r="BD25" s="70">
        <v>1</v>
      </c>
      <c r="BE25" s="70"/>
      <c r="BF25" s="69" t="s">
        <v>126</v>
      </c>
      <c r="BG25" s="95"/>
      <c r="BH25" s="254" t="s">
        <v>172</v>
      </c>
      <c r="BI25" s="254"/>
      <c r="BJ25" s="254"/>
      <c r="BK25" s="254"/>
      <c r="BL25" s="254" t="s">
        <v>171</v>
      </c>
      <c r="BM25" s="254"/>
      <c r="BN25" s="254"/>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row>
    <row r="26" spans="1:193" ht="116.25" customHeight="1" thickBot="1" x14ac:dyDescent="0.3">
      <c r="A26" s="47" t="s">
        <v>42</v>
      </c>
      <c r="B26" s="36" t="s">
        <v>91</v>
      </c>
      <c r="C26" s="41"/>
      <c r="D26" s="42"/>
      <c r="E26" s="42"/>
      <c r="F26" s="43"/>
      <c r="G26" s="41"/>
      <c r="H26" s="42"/>
      <c r="I26" s="42"/>
      <c r="J26" s="43"/>
      <c r="K26" s="41"/>
      <c r="L26" s="42"/>
      <c r="M26" s="42"/>
      <c r="N26" s="43"/>
      <c r="O26" s="41"/>
      <c r="P26" s="42"/>
      <c r="Q26" s="42"/>
      <c r="R26" s="43"/>
      <c r="S26" s="41"/>
      <c r="T26" s="42"/>
      <c r="U26" s="42"/>
      <c r="V26" s="43"/>
      <c r="W26" s="103"/>
      <c r="X26" s="104"/>
      <c r="Y26" s="104"/>
      <c r="Z26" s="105"/>
      <c r="AA26" s="41"/>
      <c r="AB26" s="42"/>
      <c r="AC26" s="42"/>
      <c r="AD26" s="43"/>
      <c r="AE26" s="41"/>
      <c r="AF26" s="42"/>
      <c r="AG26" s="42"/>
      <c r="AH26" s="43"/>
      <c r="AI26" s="160"/>
      <c r="AJ26" s="161"/>
      <c r="AK26" s="161"/>
      <c r="AL26" s="162"/>
      <c r="AM26" s="41"/>
      <c r="AN26" s="42"/>
      <c r="AO26" s="42"/>
      <c r="AP26" s="43"/>
      <c r="AQ26" s="41"/>
      <c r="AR26" s="42"/>
      <c r="AS26" s="42"/>
      <c r="AT26" s="43"/>
      <c r="AU26" s="41"/>
      <c r="AV26" s="42"/>
      <c r="AW26" s="42"/>
      <c r="AX26" s="43"/>
      <c r="AY26" s="146">
        <v>2</v>
      </c>
      <c r="AZ26" s="70">
        <v>1</v>
      </c>
      <c r="BA26" s="70">
        <v>1</v>
      </c>
      <c r="BB26" s="72">
        <f t="shared" si="3"/>
        <v>1</v>
      </c>
      <c r="BC26" s="70">
        <v>1</v>
      </c>
      <c r="BD26" s="70">
        <v>0</v>
      </c>
      <c r="BE26" s="70"/>
      <c r="BF26" s="69" t="s">
        <v>142</v>
      </c>
      <c r="BG26" s="95"/>
      <c r="BH26" s="254" t="s">
        <v>190</v>
      </c>
      <c r="BI26" s="254"/>
      <c r="BJ26" s="254"/>
      <c r="BK26" s="254"/>
      <c r="BL26" s="254" t="s">
        <v>185</v>
      </c>
      <c r="BM26" s="254"/>
      <c r="BN26" s="254"/>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row>
    <row r="27" spans="1:193" ht="99.75" customHeight="1" thickBot="1" x14ac:dyDescent="0.3">
      <c r="A27" s="47" t="s">
        <v>43</v>
      </c>
      <c r="B27" s="19" t="s">
        <v>92</v>
      </c>
      <c r="C27" s="41"/>
      <c r="D27" s="42"/>
      <c r="E27" s="42"/>
      <c r="F27" s="43"/>
      <c r="G27" s="41"/>
      <c r="H27" s="42"/>
      <c r="I27" s="42"/>
      <c r="J27" s="43"/>
      <c r="K27" s="41"/>
      <c r="L27" s="42"/>
      <c r="M27" s="42"/>
      <c r="N27" s="43"/>
      <c r="O27" s="41"/>
      <c r="P27" s="42"/>
      <c r="Q27" s="42"/>
      <c r="R27" s="43"/>
      <c r="S27" s="138"/>
      <c r="T27" s="139"/>
      <c r="U27" s="139"/>
      <c r="V27" s="140"/>
      <c r="W27" s="41"/>
      <c r="X27" s="42"/>
      <c r="Y27" s="42"/>
      <c r="Z27" s="43"/>
      <c r="AA27" s="41"/>
      <c r="AB27" s="42"/>
      <c r="AC27" s="42"/>
      <c r="AD27" s="43"/>
      <c r="AE27" s="41"/>
      <c r="AF27" s="42"/>
      <c r="AG27" s="42"/>
      <c r="AH27" s="43"/>
      <c r="AI27" s="103"/>
      <c r="AJ27" s="104"/>
      <c r="AK27" s="104"/>
      <c r="AL27" s="105"/>
      <c r="AM27" s="193"/>
      <c r="AN27" s="194"/>
      <c r="AO27" s="194"/>
      <c r="AP27" s="195"/>
      <c r="AQ27" s="41"/>
      <c r="AR27" s="42"/>
      <c r="AS27" s="42"/>
      <c r="AT27" s="43"/>
      <c r="AU27" s="41"/>
      <c r="AV27" s="42"/>
      <c r="AW27" s="42"/>
      <c r="AX27" s="43"/>
      <c r="AY27" s="148">
        <v>2</v>
      </c>
      <c r="AZ27" s="73">
        <v>0</v>
      </c>
      <c r="BA27" s="73">
        <v>0</v>
      </c>
      <c r="BB27" s="72" t="e">
        <f t="shared" si="3"/>
        <v>#DIV/0!</v>
      </c>
      <c r="BC27" s="70">
        <v>2</v>
      </c>
      <c r="BD27" s="70">
        <v>0</v>
      </c>
      <c r="BE27" s="70"/>
      <c r="BF27" s="68" t="s">
        <v>148</v>
      </c>
      <c r="BG27" s="95"/>
      <c r="BH27" s="254" t="s">
        <v>172</v>
      </c>
      <c r="BI27" s="254"/>
      <c r="BJ27" s="254"/>
      <c r="BK27" s="254"/>
      <c r="BL27" s="254" t="s">
        <v>171</v>
      </c>
      <c r="BM27" s="254"/>
      <c r="BN27" s="254"/>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row>
    <row r="28" spans="1:193" ht="229.5" customHeight="1" thickBot="1" x14ac:dyDescent="0.3">
      <c r="A28" s="47" t="s">
        <v>44</v>
      </c>
      <c r="B28" s="19" t="s">
        <v>93</v>
      </c>
      <c r="C28" s="103"/>
      <c r="D28" s="104"/>
      <c r="E28" s="104"/>
      <c r="F28" s="105"/>
      <c r="G28" s="103"/>
      <c r="H28" s="104"/>
      <c r="I28" s="104"/>
      <c r="J28" s="105"/>
      <c r="K28" s="103"/>
      <c r="L28" s="104"/>
      <c r="M28" s="104"/>
      <c r="N28" s="105"/>
      <c r="O28" s="103"/>
      <c r="P28" s="104"/>
      <c r="Q28" s="104"/>
      <c r="R28" s="105"/>
      <c r="S28" s="103"/>
      <c r="T28" s="104"/>
      <c r="U28" s="104"/>
      <c r="V28" s="105"/>
      <c r="W28" s="103"/>
      <c r="X28" s="104"/>
      <c r="Y28" s="104"/>
      <c r="Z28" s="105"/>
      <c r="AA28" s="103"/>
      <c r="AB28" s="104"/>
      <c r="AC28" s="104"/>
      <c r="AD28" s="105"/>
      <c r="AE28" s="103"/>
      <c r="AF28" s="104"/>
      <c r="AG28" s="104"/>
      <c r="AH28" s="105"/>
      <c r="AI28" s="103"/>
      <c r="AJ28" s="104"/>
      <c r="AK28" s="104"/>
      <c r="AL28" s="105"/>
      <c r="AM28" s="103"/>
      <c r="AN28" s="104"/>
      <c r="AO28" s="104"/>
      <c r="AP28" s="105"/>
      <c r="AQ28" s="103"/>
      <c r="AR28" s="104"/>
      <c r="AS28" s="104"/>
      <c r="AT28" s="105"/>
      <c r="AU28" s="103"/>
      <c r="AV28" s="104"/>
      <c r="AW28" s="104"/>
      <c r="AX28" s="105"/>
      <c r="AY28" s="146">
        <v>12</v>
      </c>
      <c r="AZ28" s="71">
        <v>6</v>
      </c>
      <c r="BA28" s="71">
        <v>1</v>
      </c>
      <c r="BB28" s="72">
        <f t="shared" si="3"/>
        <v>0.16666666666666666</v>
      </c>
      <c r="BC28" s="70">
        <v>6</v>
      </c>
      <c r="BD28" s="70"/>
      <c r="BE28" s="70"/>
      <c r="BF28" s="69" t="s">
        <v>162</v>
      </c>
      <c r="BG28" s="95"/>
      <c r="BH28" s="254" t="s">
        <v>191</v>
      </c>
      <c r="BI28" s="254"/>
      <c r="BJ28" s="254"/>
      <c r="BK28" s="254"/>
      <c r="BL28" s="254" t="s">
        <v>186</v>
      </c>
      <c r="BM28" s="254"/>
      <c r="BN28" s="254"/>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row>
    <row r="29" spans="1:193" ht="240.75" customHeight="1" thickBot="1" x14ac:dyDescent="0.3">
      <c r="A29" s="47" t="s">
        <v>45</v>
      </c>
      <c r="B29" s="19" t="s">
        <v>94</v>
      </c>
      <c r="C29" s="41"/>
      <c r="D29" s="42"/>
      <c r="E29" s="42"/>
      <c r="F29" s="43"/>
      <c r="G29" s="41"/>
      <c r="H29" s="42"/>
      <c r="I29" s="42"/>
      <c r="J29" s="43"/>
      <c r="K29" s="103"/>
      <c r="L29" s="104"/>
      <c r="M29" s="104"/>
      <c r="N29" s="105"/>
      <c r="O29" s="41"/>
      <c r="P29" s="42"/>
      <c r="Q29" s="42"/>
      <c r="R29" s="43"/>
      <c r="S29" s="41"/>
      <c r="T29" s="42"/>
      <c r="U29" s="42"/>
      <c r="V29" s="43"/>
      <c r="W29" s="41"/>
      <c r="X29" s="42"/>
      <c r="Y29" s="42"/>
      <c r="Z29" s="43"/>
      <c r="AA29" s="103"/>
      <c r="AB29" s="104"/>
      <c r="AC29" s="104"/>
      <c r="AD29" s="105"/>
      <c r="AE29" s="41"/>
      <c r="AF29" s="42"/>
      <c r="AG29" s="42"/>
      <c r="AH29" s="43"/>
      <c r="AI29" s="103"/>
      <c r="AJ29" s="104"/>
      <c r="AK29" s="104"/>
      <c r="AL29" s="105"/>
      <c r="AM29" s="41"/>
      <c r="AN29" s="42"/>
      <c r="AO29" s="42"/>
      <c r="AP29" s="43"/>
      <c r="AQ29" s="103"/>
      <c r="AR29" s="104"/>
      <c r="AS29" s="104"/>
      <c r="AT29" s="105"/>
      <c r="AU29" s="41"/>
      <c r="AV29" s="42"/>
      <c r="AW29" s="42"/>
      <c r="AX29" s="43"/>
      <c r="AY29" s="145">
        <v>4</v>
      </c>
      <c r="AZ29" s="66">
        <v>1</v>
      </c>
      <c r="BA29" s="66">
        <v>1</v>
      </c>
      <c r="BB29" s="72">
        <f t="shared" si="3"/>
        <v>1</v>
      </c>
      <c r="BC29" s="70">
        <v>3</v>
      </c>
      <c r="BD29" s="70"/>
      <c r="BE29" s="70"/>
      <c r="BF29" s="68" t="s">
        <v>123</v>
      </c>
      <c r="BG29" s="92" t="s">
        <v>125</v>
      </c>
      <c r="BH29" s="254" t="s">
        <v>177</v>
      </c>
      <c r="BI29" s="254"/>
      <c r="BJ29" s="254"/>
      <c r="BK29" s="254"/>
      <c r="BL29" s="254" t="s">
        <v>178</v>
      </c>
      <c r="BM29" s="254"/>
      <c r="BN29" s="254"/>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row>
    <row r="30" spans="1:193" ht="123" customHeight="1" thickBot="1" x14ac:dyDescent="0.3">
      <c r="A30" s="47" t="s">
        <v>46</v>
      </c>
      <c r="B30" s="19" t="s">
        <v>95</v>
      </c>
      <c r="C30" s="41"/>
      <c r="D30" s="42"/>
      <c r="E30" s="42"/>
      <c r="F30" s="43"/>
      <c r="G30" s="41"/>
      <c r="H30" s="42"/>
      <c r="I30" s="42"/>
      <c r="J30" s="43"/>
      <c r="K30" s="103"/>
      <c r="L30" s="104"/>
      <c r="M30" s="104"/>
      <c r="N30" s="105"/>
      <c r="O30" s="103"/>
      <c r="P30" s="104"/>
      <c r="Q30" s="104"/>
      <c r="R30" s="105"/>
      <c r="S30" s="41"/>
      <c r="T30" s="42"/>
      <c r="U30" s="42"/>
      <c r="V30" s="43"/>
      <c r="W30" s="41"/>
      <c r="X30" s="42"/>
      <c r="Y30" s="42"/>
      <c r="Z30" s="43"/>
      <c r="AA30" s="41"/>
      <c r="AB30" s="42"/>
      <c r="AC30" s="42"/>
      <c r="AD30" s="43"/>
      <c r="AE30" s="41"/>
      <c r="AF30" s="42"/>
      <c r="AG30" s="42"/>
      <c r="AH30" s="43"/>
      <c r="AI30" s="41"/>
      <c r="AJ30" s="42"/>
      <c r="AK30" s="42"/>
      <c r="AL30" s="43"/>
      <c r="AM30" s="103"/>
      <c r="AN30" s="104"/>
      <c r="AO30" s="104"/>
      <c r="AP30" s="105"/>
      <c r="AQ30" s="103"/>
      <c r="AR30" s="104"/>
      <c r="AS30" s="104"/>
      <c r="AT30" s="105"/>
      <c r="AU30" s="41"/>
      <c r="AV30" s="42"/>
      <c r="AW30" s="42"/>
      <c r="AX30" s="43"/>
      <c r="AY30" s="146">
        <v>1</v>
      </c>
      <c r="AZ30" s="71">
        <v>1</v>
      </c>
      <c r="BA30" s="71">
        <v>0</v>
      </c>
      <c r="BB30" s="72">
        <f t="shared" si="3"/>
        <v>0</v>
      </c>
      <c r="BC30" s="70">
        <v>1</v>
      </c>
      <c r="BD30" s="70"/>
      <c r="BE30" s="70"/>
      <c r="BF30" s="69" t="s">
        <v>163</v>
      </c>
      <c r="BG30" s="95"/>
      <c r="BH30" s="254" t="s">
        <v>172</v>
      </c>
      <c r="BI30" s="254"/>
      <c r="BJ30" s="254"/>
      <c r="BK30" s="254"/>
      <c r="BL30" s="254" t="s">
        <v>179</v>
      </c>
      <c r="BM30" s="254"/>
      <c r="BN30" s="254"/>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row>
    <row r="31" spans="1:193" ht="213" customHeight="1" thickBot="1" x14ac:dyDescent="0.3">
      <c r="A31" s="47" t="s">
        <v>47</v>
      </c>
      <c r="B31" s="19" t="s">
        <v>96</v>
      </c>
      <c r="C31" s="41"/>
      <c r="D31" s="42"/>
      <c r="E31" s="42"/>
      <c r="F31" s="43"/>
      <c r="G31" s="41"/>
      <c r="H31" s="42"/>
      <c r="I31" s="42"/>
      <c r="J31" s="43"/>
      <c r="K31" s="41"/>
      <c r="L31" s="42"/>
      <c r="M31" s="42"/>
      <c r="N31" s="43"/>
      <c r="O31" s="41"/>
      <c r="P31" s="42"/>
      <c r="Q31" s="42"/>
      <c r="R31" s="43"/>
      <c r="S31" s="41"/>
      <c r="T31" s="42"/>
      <c r="U31" s="42"/>
      <c r="V31" s="43"/>
      <c r="W31" s="103"/>
      <c r="X31" s="104"/>
      <c r="Y31" s="104"/>
      <c r="Z31" s="105"/>
      <c r="AA31" s="41"/>
      <c r="AB31" s="42"/>
      <c r="AC31" s="42"/>
      <c r="AD31" s="43"/>
      <c r="AE31" s="41"/>
      <c r="AF31" s="42"/>
      <c r="AG31" s="42"/>
      <c r="AH31" s="43"/>
      <c r="AI31" s="41"/>
      <c r="AJ31" s="42"/>
      <c r="AK31" s="42"/>
      <c r="AL31" s="43"/>
      <c r="AM31" s="103"/>
      <c r="AN31" s="104"/>
      <c r="AO31" s="104"/>
      <c r="AP31" s="105"/>
      <c r="AQ31" s="41"/>
      <c r="AR31" s="42"/>
      <c r="AS31" s="42"/>
      <c r="AT31" s="43"/>
      <c r="AU31" s="41"/>
      <c r="AV31" s="42"/>
      <c r="AW31" s="42"/>
      <c r="AX31" s="43"/>
      <c r="AY31" s="145">
        <v>2</v>
      </c>
      <c r="AZ31" s="66">
        <v>1</v>
      </c>
      <c r="BA31" s="115">
        <v>1</v>
      </c>
      <c r="BB31" s="72">
        <f t="shared" si="3"/>
        <v>1</v>
      </c>
      <c r="BC31" s="70">
        <v>1</v>
      </c>
      <c r="BD31" s="70"/>
      <c r="BE31" s="70"/>
      <c r="BF31" s="68" t="s">
        <v>147</v>
      </c>
      <c r="BG31" s="95"/>
      <c r="BH31" s="254" t="s">
        <v>192</v>
      </c>
      <c r="BI31" s="254"/>
      <c r="BJ31" s="254"/>
      <c r="BK31" s="254"/>
      <c r="BL31" s="254" t="s">
        <v>187</v>
      </c>
      <c r="BM31" s="254"/>
      <c r="BN31" s="254"/>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row>
    <row r="32" spans="1:193" ht="99.75" customHeight="1" thickBot="1" x14ac:dyDescent="0.3">
      <c r="A32" s="47" t="s">
        <v>48</v>
      </c>
      <c r="B32" s="19" t="s">
        <v>97</v>
      </c>
      <c r="C32" s="41"/>
      <c r="D32" s="42"/>
      <c r="E32" s="42"/>
      <c r="F32" s="43"/>
      <c r="G32" s="41"/>
      <c r="H32" s="42"/>
      <c r="I32" s="42"/>
      <c r="J32" s="43"/>
      <c r="K32" s="41"/>
      <c r="L32" s="42"/>
      <c r="M32" s="42"/>
      <c r="N32" s="43"/>
      <c r="O32" s="41"/>
      <c r="P32" s="42"/>
      <c r="Q32" s="42"/>
      <c r="R32" s="43"/>
      <c r="S32" s="41"/>
      <c r="T32" s="42"/>
      <c r="U32" s="42"/>
      <c r="V32" s="43"/>
      <c r="W32" s="41"/>
      <c r="X32" s="42"/>
      <c r="Y32" s="42"/>
      <c r="Z32" s="43"/>
      <c r="AA32" s="41"/>
      <c r="AB32" s="42"/>
      <c r="AC32" s="42"/>
      <c r="AD32" s="43"/>
      <c r="AE32" s="41"/>
      <c r="AF32" s="42"/>
      <c r="AG32" s="42"/>
      <c r="AH32" s="43"/>
      <c r="AI32" s="41"/>
      <c r="AJ32" s="42"/>
      <c r="AK32" s="42"/>
      <c r="AL32" s="43"/>
      <c r="AM32" s="41"/>
      <c r="AN32" s="42"/>
      <c r="AO32" s="42"/>
      <c r="AP32" s="43"/>
      <c r="AQ32" s="103"/>
      <c r="AR32" s="104"/>
      <c r="AS32" s="104"/>
      <c r="AT32" s="105"/>
      <c r="AU32" s="41"/>
      <c r="AV32" s="42"/>
      <c r="AW32" s="42"/>
      <c r="AX32" s="43"/>
      <c r="AY32" s="146">
        <v>1</v>
      </c>
      <c r="AZ32" s="71">
        <v>0</v>
      </c>
      <c r="BA32" s="71">
        <v>0</v>
      </c>
      <c r="BB32" s="72" t="e">
        <f t="shared" si="3"/>
        <v>#DIV/0!</v>
      </c>
      <c r="BC32" s="70">
        <v>1</v>
      </c>
      <c r="BD32" s="70"/>
      <c r="BE32" s="70"/>
      <c r="BF32" s="69" t="s">
        <v>146</v>
      </c>
      <c r="BG32" s="95"/>
      <c r="BH32" s="254" t="s">
        <v>172</v>
      </c>
      <c r="BI32" s="254"/>
      <c r="BJ32" s="254"/>
      <c r="BK32" s="254"/>
      <c r="BL32" s="254" t="s">
        <v>171</v>
      </c>
      <c r="BM32" s="254"/>
      <c r="BN32" s="254"/>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row>
    <row r="33" spans="1:193" ht="99.75" customHeight="1" thickBot="1" x14ac:dyDescent="0.3">
      <c r="A33" s="47" t="s">
        <v>49</v>
      </c>
      <c r="B33" s="19" t="s">
        <v>40</v>
      </c>
      <c r="C33" s="41"/>
      <c r="D33" s="42"/>
      <c r="E33" s="42"/>
      <c r="F33" s="43"/>
      <c r="G33" s="41"/>
      <c r="H33" s="42"/>
      <c r="I33" s="42"/>
      <c r="J33" s="43"/>
      <c r="K33" s="41"/>
      <c r="L33" s="42"/>
      <c r="M33" s="42"/>
      <c r="N33" s="43"/>
      <c r="O33" s="41"/>
      <c r="P33" s="42"/>
      <c r="Q33" s="42"/>
      <c r="R33" s="43"/>
      <c r="S33" s="41"/>
      <c r="T33" s="42"/>
      <c r="U33" s="42"/>
      <c r="V33" s="43"/>
      <c r="W33" s="138"/>
      <c r="X33" s="139"/>
      <c r="Y33" s="139"/>
      <c r="Z33" s="140"/>
      <c r="AA33" s="193"/>
      <c r="AB33" s="194"/>
      <c r="AC33" s="194"/>
      <c r="AD33" s="195"/>
      <c r="AE33" s="138"/>
      <c r="AF33" s="139"/>
      <c r="AG33" s="139"/>
      <c r="AH33" s="140"/>
      <c r="AI33" s="41"/>
      <c r="AJ33" s="42"/>
      <c r="AK33" s="42"/>
      <c r="AL33" s="43"/>
      <c r="AM33" s="41"/>
      <c r="AN33" s="42"/>
      <c r="AO33" s="42"/>
      <c r="AP33" s="43"/>
      <c r="AQ33" s="41"/>
      <c r="AR33" s="42"/>
      <c r="AS33" s="42"/>
      <c r="AT33" s="43"/>
      <c r="AU33" s="41"/>
      <c r="AV33" s="42"/>
      <c r="AW33" s="42"/>
      <c r="AX33" s="43"/>
      <c r="AY33" s="145">
        <v>1</v>
      </c>
      <c r="AZ33" s="66">
        <v>0</v>
      </c>
      <c r="BA33" s="66">
        <v>0</v>
      </c>
      <c r="BB33" s="72" t="e">
        <f t="shared" si="3"/>
        <v>#DIV/0!</v>
      </c>
      <c r="BC33" s="70">
        <v>1</v>
      </c>
      <c r="BD33" s="70">
        <v>0</v>
      </c>
      <c r="BE33" s="70"/>
      <c r="BF33" s="68" t="s">
        <v>145</v>
      </c>
      <c r="BG33" s="95"/>
      <c r="BH33" s="254" t="s">
        <v>172</v>
      </c>
      <c r="BI33" s="254"/>
      <c r="BJ33" s="254"/>
      <c r="BK33" s="254"/>
      <c r="BL33" s="254" t="s">
        <v>171</v>
      </c>
      <c r="BM33" s="254"/>
      <c r="BN33" s="254"/>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row>
    <row r="34" spans="1:193" ht="99.75" customHeight="1" thickBot="1" x14ac:dyDescent="0.3">
      <c r="A34" s="47" t="s">
        <v>50</v>
      </c>
      <c r="B34" s="19" t="s">
        <v>98</v>
      </c>
      <c r="C34" s="41"/>
      <c r="D34" s="42"/>
      <c r="E34" s="42"/>
      <c r="F34" s="43"/>
      <c r="G34" s="41"/>
      <c r="H34" s="42"/>
      <c r="I34" s="42"/>
      <c r="J34" s="43"/>
      <c r="K34" s="41"/>
      <c r="L34" s="42"/>
      <c r="M34" s="42"/>
      <c r="N34" s="43"/>
      <c r="O34" s="41"/>
      <c r="P34" s="42"/>
      <c r="Q34" s="42"/>
      <c r="R34" s="43"/>
      <c r="S34" s="41"/>
      <c r="T34" s="42"/>
      <c r="U34" s="42"/>
      <c r="V34" s="43"/>
      <c r="W34" s="41"/>
      <c r="X34" s="42"/>
      <c r="Y34" s="42"/>
      <c r="Z34" s="43"/>
      <c r="AA34" s="41"/>
      <c r="AB34" s="42"/>
      <c r="AC34" s="42"/>
      <c r="AD34" s="43"/>
      <c r="AE34" s="41"/>
      <c r="AF34" s="42"/>
      <c r="AG34" s="42"/>
      <c r="AH34" s="43"/>
      <c r="AI34" s="41"/>
      <c r="AJ34" s="42"/>
      <c r="AK34" s="42"/>
      <c r="AL34" s="43"/>
      <c r="AM34" s="41"/>
      <c r="AN34" s="42"/>
      <c r="AO34" s="42"/>
      <c r="AP34" s="43"/>
      <c r="AQ34" s="103"/>
      <c r="AR34" s="104"/>
      <c r="AS34" s="104"/>
      <c r="AT34" s="105"/>
      <c r="AU34" s="41"/>
      <c r="AV34" s="42"/>
      <c r="AW34" s="42"/>
      <c r="AX34" s="43"/>
      <c r="AY34" s="146">
        <v>1</v>
      </c>
      <c r="AZ34" s="71">
        <v>0</v>
      </c>
      <c r="BA34" s="71">
        <v>0</v>
      </c>
      <c r="BB34" s="72" t="e">
        <f t="shared" si="3"/>
        <v>#DIV/0!</v>
      </c>
      <c r="BC34" s="70">
        <v>1</v>
      </c>
      <c r="BD34" s="70">
        <v>0</v>
      </c>
      <c r="BE34" s="70"/>
      <c r="BF34" s="69" t="s">
        <v>144</v>
      </c>
      <c r="BG34" s="95"/>
      <c r="BH34" s="254" t="s">
        <v>172</v>
      </c>
      <c r="BI34" s="254"/>
      <c r="BJ34" s="254"/>
      <c r="BK34" s="254"/>
      <c r="BL34" s="254" t="s">
        <v>171</v>
      </c>
      <c r="BM34" s="254"/>
      <c r="BN34" s="254"/>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row>
    <row r="35" spans="1:193" ht="195" customHeight="1" thickBot="1" x14ac:dyDescent="0.3">
      <c r="A35" s="47" t="s">
        <v>51</v>
      </c>
      <c r="B35" s="19" t="s">
        <v>99</v>
      </c>
      <c r="C35" s="41"/>
      <c r="D35" s="42"/>
      <c r="E35" s="42"/>
      <c r="F35" s="43"/>
      <c r="G35" s="41"/>
      <c r="H35" s="42"/>
      <c r="I35" s="42"/>
      <c r="J35" s="43"/>
      <c r="K35" s="41"/>
      <c r="L35" s="42"/>
      <c r="M35" s="42"/>
      <c r="N35" s="43"/>
      <c r="O35" s="41"/>
      <c r="P35" s="42"/>
      <c r="Q35" s="42"/>
      <c r="R35" s="43"/>
      <c r="S35" s="103"/>
      <c r="T35" s="104"/>
      <c r="U35" s="104"/>
      <c r="V35" s="105"/>
      <c r="W35" s="41"/>
      <c r="X35" s="42"/>
      <c r="Y35" s="42"/>
      <c r="Z35" s="43"/>
      <c r="AA35" s="41"/>
      <c r="AB35" s="42"/>
      <c r="AC35" s="42"/>
      <c r="AD35" s="43"/>
      <c r="AE35" s="41"/>
      <c r="AF35" s="42"/>
      <c r="AG35" s="42"/>
      <c r="AH35" s="43"/>
      <c r="AI35" s="41"/>
      <c r="AJ35" s="42"/>
      <c r="AK35" s="42"/>
      <c r="AL35" s="43"/>
      <c r="AM35" s="103"/>
      <c r="AN35" s="104"/>
      <c r="AO35" s="104"/>
      <c r="AP35" s="105"/>
      <c r="AQ35" s="41"/>
      <c r="AR35" s="42"/>
      <c r="AS35" s="42"/>
      <c r="AT35" s="43"/>
      <c r="AU35" s="41"/>
      <c r="AV35" s="42"/>
      <c r="AW35" s="42"/>
      <c r="AX35" s="43"/>
      <c r="AY35" s="144">
        <v>2</v>
      </c>
      <c r="AZ35" s="61">
        <v>0</v>
      </c>
      <c r="BA35" s="61">
        <v>0</v>
      </c>
      <c r="BB35" s="72" t="e">
        <f t="shared" si="3"/>
        <v>#DIV/0!</v>
      </c>
      <c r="BC35" s="70">
        <v>2</v>
      </c>
      <c r="BD35" s="70">
        <v>0</v>
      </c>
      <c r="BE35" s="70"/>
      <c r="BF35" s="196" t="s">
        <v>165</v>
      </c>
      <c r="BG35" s="95"/>
      <c r="BH35" s="254" t="s">
        <v>176</v>
      </c>
      <c r="BI35" s="254"/>
      <c r="BJ35" s="254"/>
      <c r="BK35" s="254"/>
      <c r="BL35" s="254" t="s">
        <v>193</v>
      </c>
      <c r="BM35" s="254"/>
      <c r="BN35" s="254"/>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row>
    <row r="36" spans="1:193" ht="99.75" customHeight="1" thickBot="1" x14ac:dyDescent="0.3">
      <c r="A36" s="47" t="s">
        <v>119</v>
      </c>
      <c r="B36" s="19" t="s">
        <v>100</v>
      </c>
      <c r="C36" s="41"/>
      <c r="D36" s="42"/>
      <c r="E36" s="42"/>
      <c r="F36" s="43"/>
      <c r="G36" s="41"/>
      <c r="H36" s="42"/>
      <c r="I36" s="42"/>
      <c r="J36" s="43"/>
      <c r="K36" s="41"/>
      <c r="L36" s="42"/>
      <c r="M36" s="42"/>
      <c r="N36" s="43"/>
      <c r="O36" s="41"/>
      <c r="P36" s="42"/>
      <c r="Q36" s="42"/>
      <c r="R36" s="43"/>
      <c r="S36" s="41"/>
      <c r="T36" s="42"/>
      <c r="U36" s="42"/>
      <c r="V36" s="43"/>
      <c r="W36" s="41"/>
      <c r="X36" s="42"/>
      <c r="Y36" s="42"/>
      <c r="Z36" s="43"/>
      <c r="AA36" s="41"/>
      <c r="AB36" s="42"/>
      <c r="AC36" s="42"/>
      <c r="AD36" s="43"/>
      <c r="AE36" s="41"/>
      <c r="AF36" s="42"/>
      <c r="AG36" s="42"/>
      <c r="AH36" s="43"/>
      <c r="AI36" s="103"/>
      <c r="AJ36" s="104"/>
      <c r="AK36" s="104"/>
      <c r="AL36" s="105"/>
      <c r="AM36" s="41"/>
      <c r="AN36" s="42"/>
      <c r="AO36" s="42"/>
      <c r="AP36" s="43"/>
      <c r="AQ36" s="41"/>
      <c r="AR36" s="42"/>
      <c r="AS36" s="42"/>
      <c r="AT36" s="43"/>
      <c r="AU36" s="41"/>
      <c r="AV36" s="42"/>
      <c r="AW36" s="42"/>
      <c r="AX36" s="43"/>
      <c r="AY36" s="145">
        <v>1</v>
      </c>
      <c r="AZ36" s="66">
        <v>0</v>
      </c>
      <c r="BA36" s="66">
        <v>0</v>
      </c>
      <c r="BB36" s="72" t="e">
        <f t="shared" si="3"/>
        <v>#DIV/0!</v>
      </c>
      <c r="BC36" s="70">
        <v>1</v>
      </c>
      <c r="BD36" s="70">
        <v>0</v>
      </c>
      <c r="BE36" s="70"/>
      <c r="BF36" s="68" t="s">
        <v>143</v>
      </c>
      <c r="BG36" s="95"/>
      <c r="BH36" s="254" t="s">
        <v>172</v>
      </c>
      <c r="BI36" s="254"/>
      <c r="BJ36" s="254"/>
      <c r="BK36" s="254"/>
      <c r="BL36" s="254" t="s">
        <v>171</v>
      </c>
      <c r="BM36" s="254"/>
      <c r="BN36" s="254"/>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row>
    <row r="37" spans="1:193" ht="99.75" customHeight="1" thickBot="1" x14ac:dyDescent="0.3">
      <c r="A37" s="89" t="s">
        <v>120</v>
      </c>
      <c r="B37" s="25" t="s">
        <v>101</v>
      </c>
      <c r="C37" s="48"/>
      <c r="D37" s="50"/>
      <c r="E37" s="50"/>
      <c r="F37" s="51"/>
      <c r="G37" s="48"/>
      <c r="H37" s="50"/>
      <c r="I37" s="50"/>
      <c r="J37" s="51"/>
      <c r="K37" s="48"/>
      <c r="L37" s="50"/>
      <c r="M37" s="50"/>
      <c r="N37" s="51"/>
      <c r="O37" s="48"/>
      <c r="P37" s="50"/>
      <c r="Q37" s="50"/>
      <c r="R37" s="51"/>
      <c r="S37" s="48"/>
      <c r="T37" s="50"/>
      <c r="U37" s="50"/>
      <c r="V37" s="51"/>
      <c r="W37" s="48"/>
      <c r="X37" s="50"/>
      <c r="Y37" s="50"/>
      <c r="Z37" s="51"/>
      <c r="AA37" s="48"/>
      <c r="AB37" s="50"/>
      <c r="AC37" s="50"/>
      <c r="AD37" s="51"/>
      <c r="AE37" s="106"/>
      <c r="AF37" s="107"/>
      <c r="AG37" s="107"/>
      <c r="AH37" s="108"/>
      <c r="AI37" s="48"/>
      <c r="AJ37" s="50"/>
      <c r="AK37" s="50"/>
      <c r="AL37" s="51"/>
      <c r="AM37" s="48"/>
      <c r="AN37" s="50"/>
      <c r="AO37" s="50"/>
      <c r="AP37" s="51"/>
      <c r="AQ37" s="48"/>
      <c r="AR37" s="50"/>
      <c r="AS37" s="50"/>
      <c r="AT37" s="51"/>
      <c r="AU37" s="48"/>
      <c r="AV37" s="50"/>
      <c r="AW37" s="50"/>
      <c r="AX37" s="51"/>
      <c r="AY37" s="147">
        <v>1</v>
      </c>
      <c r="AZ37" s="64">
        <v>0</v>
      </c>
      <c r="BA37" s="64">
        <v>0</v>
      </c>
      <c r="BB37" s="72" t="e">
        <f t="shared" si="3"/>
        <v>#DIV/0!</v>
      </c>
      <c r="BC37" s="70">
        <v>1</v>
      </c>
      <c r="BD37" s="70">
        <v>0</v>
      </c>
      <c r="BE37" s="70"/>
      <c r="BF37" s="65" t="s">
        <v>141</v>
      </c>
      <c r="BG37" s="96"/>
      <c r="BH37" s="254" t="s">
        <v>172</v>
      </c>
      <c r="BI37" s="254"/>
      <c r="BJ37" s="254"/>
      <c r="BK37" s="254"/>
      <c r="BL37" s="254" t="s">
        <v>171</v>
      </c>
      <c r="BM37" s="254"/>
      <c r="BN37" s="254"/>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row>
    <row r="38" spans="1:193" ht="60" customHeight="1" thickBot="1" x14ac:dyDescent="0.3">
      <c r="A38" s="229" t="s">
        <v>116</v>
      </c>
      <c r="B38" s="23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62"/>
      <c r="AV38" s="59"/>
      <c r="AW38" s="59"/>
      <c r="AX38" s="59"/>
      <c r="AY38" s="130">
        <f>SUM(AY24:AY37)</f>
        <v>34</v>
      </c>
      <c r="AZ38" s="130">
        <f>SUM(AZ24:AZ37)</f>
        <v>10</v>
      </c>
      <c r="BA38" s="130">
        <f>SUM(BA24:BA37)</f>
        <v>4</v>
      </c>
      <c r="BB38" s="134">
        <f>BA38/AZ38</f>
        <v>0.4</v>
      </c>
      <c r="BC38" s="173">
        <f>SUM(BC24:BC37)</f>
        <v>25</v>
      </c>
      <c r="BD38" s="173">
        <f>SUM(BD24:BD37)</f>
        <v>1</v>
      </c>
      <c r="BE38" s="173"/>
      <c r="BF38" s="60"/>
      <c r="BG38" s="94"/>
      <c r="BH38" s="254"/>
      <c r="BI38" s="254"/>
      <c r="BJ38" s="254"/>
      <c r="BK38" s="254"/>
      <c r="BL38" s="254"/>
      <c r="BM38" s="254"/>
      <c r="BN38" s="254"/>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row>
    <row r="39" spans="1:193" ht="99.75" customHeight="1" thickBot="1" x14ac:dyDescent="0.3">
      <c r="A39" s="26" t="s">
        <v>118</v>
      </c>
      <c r="B39" s="27" t="s">
        <v>102</v>
      </c>
      <c r="C39" s="49"/>
      <c r="D39" s="52"/>
      <c r="E39" s="52"/>
      <c r="F39" s="53"/>
      <c r="G39" s="54"/>
      <c r="H39" s="52"/>
      <c r="I39" s="52"/>
      <c r="J39" s="55"/>
      <c r="K39" s="49"/>
      <c r="L39" s="52"/>
      <c r="M39" s="52"/>
      <c r="N39" s="53"/>
      <c r="O39" s="54"/>
      <c r="P39" s="52"/>
      <c r="Q39" s="52"/>
      <c r="R39" s="55"/>
      <c r="S39" s="49"/>
      <c r="T39" s="52"/>
      <c r="U39" s="52"/>
      <c r="V39" s="53"/>
      <c r="W39" s="197"/>
      <c r="X39" s="182"/>
      <c r="Y39" s="182"/>
      <c r="Z39" s="183"/>
      <c r="AA39" s="49"/>
      <c r="AB39" s="52"/>
      <c r="AC39" s="52"/>
      <c r="AD39" s="55"/>
      <c r="AE39" s="49"/>
      <c r="AF39" s="52"/>
      <c r="AG39" s="52"/>
      <c r="AH39" s="53"/>
      <c r="AI39" s="198"/>
      <c r="AJ39" s="188"/>
      <c r="AK39" s="188"/>
      <c r="AL39" s="199"/>
      <c r="AM39" s="49"/>
      <c r="AN39" s="52"/>
      <c r="AO39" s="52"/>
      <c r="AP39" s="53"/>
      <c r="AQ39" s="54"/>
      <c r="AR39" s="52"/>
      <c r="AS39" s="52"/>
      <c r="AT39" s="55"/>
      <c r="AU39" s="49"/>
      <c r="AV39" s="52"/>
      <c r="AW39" s="52"/>
      <c r="AX39" s="53"/>
      <c r="AY39" s="145">
        <v>1</v>
      </c>
      <c r="AZ39" s="66">
        <v>1</v>
      </c>
      <c r="BA39" s="66">
        <v>0</v>
      </c>
      <c r="BB39" s="136">
        <f>(BA39/AZ39)</f>
        <v>0</v>
      </c>
      <c r="BC39" s="137">
        <v>0</v>
      </c>
      <c r="BD39" s="70"/>
      <c r="BE39" s="70"/>
      <c r="BF39" s="200" t="s">
        <v>166</v>
      </c>
      <c r="BG39" s="97"/>
      <c r="BH39" s="254" t="s">
        <v>172</v>
      </c>
      <c r="BI39" s="254"/>
      <c r="BJ39" s="254"/>
      <c r="BK39" s="254"/>
      <c r="BL39" s="254" t="s">
        <v>171</v>
      </c>
      <c r="BM39" s="254"/>
      <c r="BN39" s="254"/>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row>
    <row r="40" spans="1:193" ht="286.5" customHeight="1" thickBot="1" x14ac:dyDescent="0.3">
      <c r="A40" s="47" t="s">
        <v>53</v>
      </c>
      <c r="B40" s="19" t="s">
        <v>103</v>
      </c>
      <c r="C40" s="48"/>
      <c r="D40" s="50"/>
      <c r="E40" s="50"/>
      <c r="F40" s="51"/>
      <c r="G40" s="116"/>
      <c r="H40" s="50"/>
      <c r="I40" s="50"/>
      <c r="J40" s="117"/>
      <c r="K40" s="48"/>
      <c r="L40" s="50"/>
      <c r="M40" s="50"/>
      <c r="N40" s="51"/>
      <c r="O40" s="48"/>
      <c r="P40" s="50"/>
      <c r="Q40" s="50"/>
      <c r="R40" s="51"/>
      <c r="S40" s="118"/>
      <c r="T40" s="119"/>
      <c r="U40" s="119"/>
      <c r="V40" s="120"/>
      <c r="W40" s="116"/>
      <c r="X40" s="50"/>
      <c r="Y40" s="50"/>
      <c r="Z40" s="51"/>
      <c r="AA40" s="9"/>
      <c r="AB40" s="10"/>
      <c r="AC40" s="10"/>
      <c r="AD40" s="12"/>
      <c r="AE40" s="9"/>
      <c r="AF40" s="10"/>
      <c r="AG40" s="10"/>
      <c r="AH40" s="11"/>
      <c r="AI40" s="13"/>
      <c r="AJ40" s="10"/>
      <c r="AK40" s="10"/>
      <c r="AL40" s="12"/>
      <c r="AM40" s="9"/>
      <c r="AN40" s="10"/>
      <c r="AO40" s="10"/>
      <c r="AP40" s="11"/>
      <c r="AQ40" s="13"/>
      <c r="AR40" s="10"/>
      <c r="AS40" s="10"/>
      <c r="AT40" s="12"/>
      <c r="AU40" s="9"/>
      <c r="AV40" s="10"/>
      <c r="AW40" s="10"/>
      <c r="AX40" s="11"/>
      <c r="AY40" s="146">
        <v>1</v>
      </c>
      <c r="AZ40" s="70">
        <v>1</v>
      </c>
      <c r="BA40" s="70">
        <v>1</v>
      </c>
      <c r="BB40" s="67">
        <f t="shared" ref="BB40:BB41" si="4">(BA40/AZ40)</f>
        <v>1</v>
      </c>
      <c r="BC40" s="137">
        <v>0</v>
      </c>
      <c r="BD40" s="70"/>
      <c r="BE40" s="70"/>
      <c r="BF40" s="69" t="s">
        <v>150</v>
      </c>
      <c r="BG40" s="95"/>
      <c r="BH40" s="254" t="s">
        <v>190</v>
      </c>
      <c r="BI40" s="254"/>
      <c r="BJ40" s="254"/>
      <c r="BK40" s="254"/>
      <c r="BL40" s="254" t="s">
        <v>194</v>
      </c>
      <c r="BM40" s="254"/>
      <c r="BN40" s="254"/>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row>
    <row r="41" spans="1:193" ht="99.75" customHeight="1" thickBot="1" x14ac:dyDescent="0.3">
      <c r="A41" s="89" t="s">
        <v>54</v>
      </c>
      <c r="B41" s="25" t="s">
        <v>104</v>
      </c>
      <c r="C41" s="41"/>
      <c r="D41" s="42"/>
      <c r="E41" s="42"/>
      <c r="F41" s="43"/>
      <c r="G41" s="121"/>
      <c r="H41" s="42"/>
      <c r="I41" s="42"/>
      <c r="J41" s="122"/>
      <c r="K41" s="41"/>
      <c r="L41" s="42"/>
      <c r="M41" s="42"/>
      <c r="N41" s="43"/>
      <c r="O41" s="121"/>
      <c r="P41" s="42"/>
      <c r="Q41" s="42"/>
      <c r="R41" s="122"/>
      <c r="S41" s="41"/>
      <c r="T41" s="42"/>
      <c r="U41" s="42"/>
      <c r="V41" s="43"/>
      <c r="W41" s="121"/>
      <c r="X41" s="42"/>
      <c r="Y41" s="123"/>
      <c r="Z41" s="43"/>
      <c r="AA41" s="20"/>
      <c r="AB41" s="21"/>
      <c r="AC41" s="21"/>
      <c r="AD41" s="24"/>
      <c r="AE41" s="20"/>
      <c r="AF41" s="21"/>
      <c r="AG41" s="21"/>
      <c r="AH41" s="22"/>
      <c r="AI41" s="23"/>
      <c r="AJ41" s="21"/>
      <c r="AK41" s="21"/>
      <c r="AL41" s="24"/>
      <c r="AM41" s="20"/>
      <c r="AN41" s="21"/>
      <c r="AO41" s="21"/>
      <c r="AP41" s="22"/>
      <c r="AQ41" s="166"/>
      <c r="AR41" s="167"/>
      <c r="AS41" s="167"/>
      <c r="AT41" s="168"/>
      <c r="AU41" s="20"/>
      <c r="AV41" s="21"/>
      <c r="AW41" s="21"/>
      <c r="AX41" s="22"/>
      <c r="AY41" s="148">
        <v>1</v>
      </c>
      <c r="AZ41" s="73">
        <v>0</v>
      </c>
      <c r="BA41" s="73">
        <v>0</v>
      </c>
      <c r="BB41" s="136" t="e">
        <f t="shared" si="4"/>
        <v>#DIV/0!</v>
      </c>
      <c r="BC41" s="137">
        <v>1</v>
      </c>
      <c r="BD41" s="70"/>
      <c r="BE41" s="70"/>
      <c r="BF41" s="68" t="s">
        <v>151</v>
      </c>
      <c r="BG41" s="96"/>
      <c r="BH41" s="254" t="s">
        <v>172</v>
      </c>
      <c r="BI41" s="254"/>
      <c r="BJ41" s="254"/>
      <c r="BK41" s="254"/>
      <c r="BL41" s="254" t="s">
        <v>171</v>
      </c>
      <c r="BM41" s="254"/>
      <c r="BN41" s="254"/>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row>
    <row r="42" spans="1:193" ht="60" customHeight="1" thickBot="1" x14ac:dyDescent="0.3">
      <c r="A42" s="202" t="s">
        <v>117</v>
      </c>
      <c r="B42" s="203"/>
      <c r="C42" s="39"/>
      <c r="D42" s="39"/>
      <c r="E42" s="39"/>
      <c r="F42" s="39"/>
      <c r="G42" s="39"/>
      <c r="H42" s="39"/>
      <c r="I42" s="39"/>
      <c r="J42" s="39"/>
      <c r="K42" s="39"/>
      <c r="L42" s="39"/>
      <c r="M42" s="39"/>
      <c r="N42" s="39"/>
      <c r="O42" s="39"/>
      <c r="P42" s="39"/>
      <c r="Q42" s="39"/>
      <c r="R42" s="39"/>
      <c r="S42" s="39"/>
      <c r="T42" s="39"/>
      <c r="U42" s="39"/>
      <c r="V42" s="39"/>
      <c r="W42" s="39"/>
      <c r="X42" s="39"/>
      <c r="Y42" s="40"/>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131">
        <f>SUM(AY39:AY41)</f>
        <v>3</v>
      </c>
      <c r="AZ42" s="131">
        <f>SUM(AZ39:AZ41)</f>
        <v>2</v>
      </c>
      <c r="BA42" s="131">
        <f>SUM(BA39:BA41)</f>
        <v>1</v>
      </c>
      <c r="BB42" s="135">
        <f>BA42/AZ42</f>
        <v>0.5</v>
      </c>
      <c r="BC42" s="172">
        <f>SUM(BC39:BC41)</f>
        <v>1</v>
      </c>
      <c r="BD42" s="172">
        <f>SUM(BD39:BD41)</f>
        <v>0</v>
      </c>
      <c r="BE42" s="172"/>
      <c r="BF42" s="63"/>
      <c r="BG42" s="94"/>
      <c r="BH42" s="254"/>
      <c r="BI42" s="254"/>
      <c r="BJ42" s="254"/>
      <c r="BK42" s="254"/>
      <c r="BL42" s="254"/>
      <c r="BM42" s="254"/>
      <c r="BN42" s="254"/>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row>
    <row r="43" spans="1:193" ht="178.5" customHeight="1" thickBot="1" x14ac:dyDescent="0.3">
      <c r="A43" s="26" t="s">
        <v>56</v>
      </c>
      <c r="B43" s="27" t="s">
        <v>105</v>
      </c>
      <c r="C43" s="100"/>
      <c r="D43" s="101"/>
      <c r="E43" s="101"/>
      <c r="F43" s="102"/>
      <c r="G43" s="49"/>
      <c r="H43" s="52"/>
      <c r="I43" s="52"/>
      <c r="J43" s="53"/>
      <c r="K43" s="49"/>
      <c r="L43" s="52"/>
      <c r="M43" s="52"/>
      <c r="N43" s="53"/>
      <c r="O43" s="49"/>
      <c r="P43" s="52"/>
      <c r="Q43" s="52"/>
      <c r="R43" s="53"/>
      <c r="S43" s="49"/>
      <c r="T43" s="52"/>
      <c r="U43" s="52"/>
      <c r="V43" s="53"/>
      <c r="W43" s="49"/>
      <c r="X43" s="52"/>
      <c r="Y43" s="52"/>
      <c r="Z43" s="53"/>
      <c r="AA43" s="49"/>
      <c r="AB43" s="52"/>
      <c r="AC43" s="52"/>
      <c r="AD43" s="53"/>
      <c r="AE43" s="49"/>
      <c r="AF43" s="52"/>
      <c r="AG43" s="52"/>
      <c r="AH43" s="53"/>
      <c r="AI43" s="49"/>
      <c r="AJ43" s="52"/>
      <c r="AK43" s="52"/>
      <c r="AL43" s="53"/>
      <c r="AM43" s="49"/>
      <c r="AN43" s="52"/>
      <c r="AO43" s="52"/>
      <c r="AP43" s="53"/>
      <c r="AQ43" s="49"/>
      <c r="AR43" s="52"/>
      <c r="AS43" s="52"/>
      <c r="AT43" s="53"/>
      <c r="AU43" s="49"/>
      <c r="AV43" s="52"/>
      <c r="AW43" s="52"/>
      <c r="AX43" s="53"/>
      <c r="AY43" s="144">
        <v>1</v>
      </c>
      <c r="AZ43" s="61">
        <v>1</v>
      </c>
      <c r="BA43" s="61">
        <v>1</v>
      </c>
      <c r="BB43" s="136">
        <f>(BA43/AZ43)</f>
        <v>1</v>
      </c>
      <c r="BC43" s="70">
        <v>0</v>
      </c>
      <c r="BD43" s="70">
        <v>0</v>
      </c>
      <c r="BE43" s="70"/>
      <c r="BF43" s="132" t="s">
        <v>149</v>
      </c>
      <c r="BG43" s="97"/>
      <c r="BH43" s="254" t="s">
        <v>195</v>
      </c>
      <c r="BI43" s="254"/>
      <c r="BJ43" s="254"/>
      <c r="BK43" s="254"/>
      <c r="BL43" s="254" t="s">
        <v>188</v>
      </c>
      <c r="BM43" s="254"/>
      <c r="BN43" s="254"/>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row>
    <row r="44" spans="1:193" ht="99.75" customHeight="1" thickBot="1" x14ac:dyDescent="0.3">
      <c r="A44" s="47" t="s">
        <v>57</v>
      </c>
      <c r="B44" s="19" t="s">
        <v>106</v>
      </c>
      <c r="C44" s="41"/>
      <c r="D44" s="42"/>
      <c r="E44" s="42"/>
      <c r="F44" s="43"/>
      <c r="G44" s="41"/>
      <c r="H44" s="42"/>
      <c r="I44" s="42"/>
      <c r="J44" s="43"/>
      <c r="K44" s="41"/>
      <c r="L44" s="42"/>
      <c r="M44" s="42"/>
      <c r="N44" s="43"/>
      <c r="O44" s="41"/>
      <c r="P44" s="42"/>
      <c r="Q44" s="42"/>
      <c r="R44" s="43"/>
      <c r="S44" s="41"/>
      <c r="T44" s="42"/>
      <c r="U44" s="42"/>
      <c r="V44" s="43"/>
      <c r="W44" s="41"/>
      <c r="X44" s="42"/>
      <c r="Y44" s="42"/>
      <c r="Z44" s="43"/>
      <c r="AA44" s="103"/>
      <c r="AB44" s="104"/>
      <c r="AC44" s="104"/>
      <c r="AD44" s="105"/>
      <c r="AE44" s="41"/>
      <c r="AF44" s="42"/>
      <c r="AG44" s="42"/>
      <c r="AH44" s="43"/>
      <c r="AI44" s="41"/>
      <c r="AJ44" s="42"/>
      <c r="AK44" s="42"/>
      <c r="AL44" s="43"/>
      <c r="AM44" s="41"/>
      <c r="AN44" s="42"/>
      <c r="AO44" s="42"/>
      <c r="AP44" s="43"/>
      <c r="AQ44" s="41"/>
      <c r="AR44" s="42"/>
      <c r="AS44" s="42"/>
      <c r="AT44" s="43"/>
      <c r="AU44" s="41"/>
      <c r="AV44" s="42"/>
      <c r="AW44" s="42"/>
      <c r="AX44" s="43"/>
      <c r="AY44" s="145">
        <v>1</v>
      </c>
      <c r="AZ44" s="66">
        <v>0</v>
      </c>
      <c r="BA44" s="66">
        <v>0</v>
      </c>
      <c r="BB44" s="72" t="e">
        <f t="shared" ref="BB44:BB51" si="5">(BA44/AZ44)</f>
        <v>#DIV/0!</v>
      </c>
      <c r="BC44" s="70">
        <v>1</v>
      </c>
      <c r="BD44" s="70">
        <v>0</v>
      </c>
      <c r="BE44" s="70"/>
      <c r="BF44" s="68"/>
      <c r="BG44" s="95"/>
      <c r="BH44" s="254" t="s">
        <v>172</v>
      </c>
      <c r="BI44" s="254"/>
      <c r="BJ44" s="254"/>
      <c r="BK44" s="254"/>
      <c r="BL44" s="254" t="s">
        <v>171</v>
      </c>
      <c r="BM44" s="254"/>
      <c r="BN44" s="254"/>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row>
    <row r="45" spans="1:193" ht="99.75" customHeight="1" thickBot="1" x14ac:dyDescent="0.3">
      <c r="A45" s="47" t="s">
        <v>58</v>
      </c>
      <c r="B45" s="19" t="s">
        <v>107</v>
      </c>
      <c r="C45" s="41"/>
      <c r="D45" s="42"/>
      <c r="E45" s="42"/>
      <c r="F45" s="43"/>
      <c r="G45" s="41"/>
      <c r="H45" s="42"/>
      <c r="I45" s="42"/>
      <c r="J45" s="43"/>
      <c r="K45" s="41"/>
      <c r="L45" s="42"/>
      <c r="M45" s="42"/>
      <c r="N45" s="43"/>
      <c r="O45" s="41"/>
      <c r="P45" s="42"/>
      <c r="Q45" s="42"/>
      <c r="R45" s="43"/>
      <c r="S45" s="41"/>
      <c r="T45" s="42"/>
      <c r="U45" s="42"/>
      <c r="V45" s="43"/>
      <c r="W45" s="138"/>
      <c r="X45" s="139"/>
      <c r="Y45" s="139"/>
      <c r="Z45" s="140"/>
      <c r="AA45" s="103"/>
      <c r="AB45" s="104"/>
      <c r="AC45" s="104"/>
      <c r="AD45" s="105"/>
      <c r="AE45" s="41"/>
      <c r="AF45" s="42"/>
      <c r="AG45" s="42"/>
      <c r="AH45" s="43"/>
      <c r="AI45" s="41"/>
      <c r="AJ45" s="42"/>
      <c r="AK45" s="42"/>
      <c r="AL45" s="43"/>
      <c r="AM45" s="41"/>
      <c r="AN45" s="42"/>
      <c r="AO45" s="42"/>
      <c r="AP45" s="43"/>
      <c r="AQ45" s="160"/>
      <c r="AR45" s="161"/>
      <c r="AS45" s="161"/>
      <c r="AT45" s="162"/>
      <c r="AU45" s="41"/>
      <c r="AV45" s="42"/>
      <c r="AW45" s="42"/>
      <c r="AX45" s="43"/>
      <c r="AY45" s="146">
        <v>2</v>
      </c>
      <c r="AZ45" s="71">
        <v>0</v>
      </c>
      <c r="BA45" s="71">
        <v>0</v>
      </c>
      <c r="BB45" s="72" t="e">
        <f t="shared" si="5"/>
        <v>#DIV/0!</v>
      </c>
      <c r="BC45" s="70">
        <v>2</v>
      </c>
      <c r="BD45" s="70">
        <v>0</v>
      </c>
      <c r="BE45" s="70"/>
      <c r="BF45" s="99" t="s">
        <v>140</v>
      </c>
      <c r="BG45" s="95"/>
      <c r="BH45" s="254" t="s">
        <v>172</v>
      </c>
      <c r="BI45" s="254"/>
      <c r="BJ45" s="254"/>
      <c r="BK45" s="254"/>
      <c r="BL45" s="254" t="s">
        <v>171</v>
      </c>
      <c r="BM45" s="254"/>
      <c r="BN45" s="254"/>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row>
    <row r="46" spans="1:193" ht="99.75" customHeight="1" thickBot="1" x14ac:dyDescent="0.3">
      <c r="A46" s="47" t="s">
        <v>59</v>
      </c>
      <c r="B46" s="19" t="s">
        <v>108</v>
      </c>
      <c r="C46" s="41"/>
      <c r="D46" s="42"/>
      <c r="E46" s="42"/>
      <c r="F46" s="43"/>
      <c r="G46" s="41"/>
      <c r="H46" s="42"/>
      <c r="I46" s="42"/>
      <c r="J46" s="43"/>
      <c r="K46" s="41"/>
      <c r="L46" s="42"/>
      <c r="M46" s="42"/>
      <c r="N46" s="43"/>
      <c r="O46" s="41"/>
      <c r="P46" s="42"/>
      <c r="Q46" s="42"/>
      <c r="R46" s="43"/>
      <c r="S46" s="41"/>
      <c r="T46" s="42"/>
      <c r="U46" s="42"/>
      <c r="V46" s="43"/>
      <c r="W46" s="138"/>
      <c r="X46" s="139"/>
      <c r="Y46" s="139"/>
      <c r="Z46" s="140"/>
      <c r="AA46" s="41"/>
      <c r="AB46" s="42"/>
      <c r="AC46" s="42"/>
      <c r="AD46" s="43"/>
      <c r="AE46" s="41"/>
      <c r="AF46" s="42"/>
      <c r="AG46" s="42"/>
      <c r="AH46" s="43"/>
      <c r="AI46" s="41"/>
      <c r="AJ46" s="42"/>
      <c r="AK46" s="42"/>
      <c r="AL46" s="43"/>
      <c r="AM46" s="41"/>
      <c r="AN46" s="42"/>
      <c r="AO46" s="42"/>
      <c r="AP46" s="43"/>
      <c r="AQ46" s="193"/>
      <c r="AR46" s="194"/>
      <c r="AS46" s="194"/>
      <c r="AT46" s="195"/>
      <c r="AU46" s="41"/>
      <c r="AV46" s="42"/>
      <c r="AW46" s="42"/>
      <c r="AX46" s="43"/>
      <c r="AY46" s="146">
        <v>1</v>
      </c>
      <c r="AZ46" s="70">
        <v>0</v>
      </c>
      <c r="BA46" s="70">
        <v>0</v>
      </c>
      <c r="BB46" s="72" t="e">
        <f t="shared" si="5"/>
        <v>#DIV/0!</v>
      </c>
      <c r="BC46" s="70">
        <v>1</v>
      </c>
      <c r="BD46" s="70">
        <v>0</v>
      </c>
      <c r="BE46" s="70"/>
      <c r="BF46" s="69" t="s">
        <v>161</v>
      </c>
      <c r="BG46" s="95"/>
      <c r="BH46" s="254" t="s">
        <v>172</v>
      </c>
      <c r="BI46" s="254"/>
      <c r="BJ46" s="254"/>
      <c r="BK46" s="254"/>
      <c r="BL46" s="254" t="s">
        <v>171</v>
      </c>
      <c r="BM46" s="254"/>
      <c r="BN46" s="254"/>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row>
    <row r="47" spans="1:193" ht="99.75" customHeight="1" thickBot="1" x14ac:dyDescent="0.3">
      <c r="A47" s="47" t="s">
        <v>60</v>
      </c>
      <c r="B47" s="19" t="s">
        <v>109</v>
      </c>
      <c r="C47" s="41"/>
      <c r="D47" s="42"/>
      <c r="E47" s="42"/>
      <c r="F47" s="43"/>
      <c r="G47" s="41"/>
      <c r="H47" s="42"/>
      <c r="I47" s="42"/>
      <c r="J47" s="43"/>
      <c r="K47" s="41"/>
      <c r="L47" s="42"/>
      <c r="M47" s="42"/>
      <c r="N47" s="43"/>
      <c r="O47" s="41"/>
      <c r="P47" s="42"/>
      <c r="Q47" s="42"/>
      <c r="R47" s="43"/>
      <c r="S47" s="41"/>
      <c r="T47" s="42"/>
      <c r="U47" s="42"/>
      <c r="V47" s="43"/>
      <c r="W47" s="41"/>
      <c r="X47" s="42"/>
      <c r="Y47" s="42"/>
      <c r="Z47" s="43"/>
      <c r="AA47" s="41"/>
      <c r="AB47" s="42"/>
      <c r="AC47" s="42"/>
      <c r="AD47" s="43"/>
      <c r="AE47" s="103"/>
      <c r="AF47" s="104"/>
      <c r="AG47" s="104"/>
      <c r="AH47" s="105"/>
      <c r="AI47" s="41"/>
      <c r="AJ47" s="42"/>
      <c r="AK47" s="42"/>
      <c r="AL47" s="43"/>
      <c r="AM47" s="41"/>
      <c r="AN47" s="42"/>
      <c r="AO47" s="42"/>
      <c r="AP47" s="43"/>
      <c r="AQ47" s="41"/>
      <c r="AR47" s="42"/>
      <c r="AS47" s="42"/>
      <c r="AT47" s="43"/>
      <c r="AU47" s="41"/>
      <c r="AV47" s="42"/>
      <c r="AW47" s="42"/>
      <c r="AX47" s="43"/>
      <c r="AY47" s="148">
        <v>1</v>
      </c>
      <c r="AZ47" s="73">
        <v>0</v>
      </c>
      <c r="BA47" s="73">
        <v>0</v>
      </c>
      <c r="BB47" s="72" t="e">
        <f t="shared" si="5"/>
        <v>#DIV/0!</v>
      </c>
      <c r="BC47" s="70">
        <v>1</v>
      </c>
      <c r="BD47" s="70">
        <v>0</v>
      </c>
      <c r="BE47" s="70"/>
      <c r="BF47" s="68"/>
      <c r="BG47" s="95"/>
      <c r="BH47" s="254" t="s">
        <v>172</v>
      </c>
      <c r="BI47" s="254"/>
      <c r="BJ47" s="254"/>
      <c r="BK47" s="254"/>
      <c r="BL47" s="254" t="s">
        <v>171</v>
      </c>
      <c r="BM47" s="254"/>
      <c r="BN47" s="254"/>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row>
    <row r="48" spans="1:193" ht="218.25" customHeight="1" thickBot="1" x14ac:dyDescent="0.3">
      <c r="A48" s="47" t="s">
        <v>61</v>
      </c>
      <c r="B48" s="19" t="s">
        <v>110</v>
      </c>
      <c r="C48" s="41"/>
      <c r="D48" s="42"/>
      <c r="E48" s="42"/>
      <c r="F48" s="43"/>
      <c r="G48" s="41"/>
      <c r="H48" s="42"/>
      <c r="I48" s="42"/>
      <c r="J48" s="43"/>
      <c r="K48" s="41"/>
      <c r="L48" s="42"/>
      <c r="M48" s="42"/>
      <c r="N48" s="43"/>
      <c r="O48" s="41"/>
      <c r="P48" s="42"/>
      <c r="Q48" s="42"/>
      <c r="R48" s="43"/>
      <c r="S48" s="41"/>
      <c r="T48" s="42"/>
      <c r="U48" s="42"/>
      <c r="V48" s="43"/>
      <c r="W48" s="103"/>
      <c r="X48" s="104"/>
      <c r="Y48" s="104"/>
      <c r="Z48" s="105"/>
      <c r="AA48" s="41"/>
      <c r="AB48" s="42"/>
      <c r="AC48" s="42"/>
      <c r="AD48" s="43"/>
      <c r="AE48" s="41"/>
      <c r="AF48" s="42"/>
      <c r="AG48" s="42"/>
      <c r="AH48" s="43"/>
      <c r="AI48" s="41"/>
      <c r="AJ48" s="42"/>
      <c r="AK48" s="42"/>
      <c r="AL48" s="43"/>
      <c r="AM48" s="41"/>
      <c r="AN48" s="42"/>
      <c r="AO48" s="42"/>
      <c r="AP48" s="43"/>
      <c r="AQ48" s="41"/>
      <c r="AR48" s="42"/>
      <c r="AS48" s="42"/>
      <c r="AT48" s="43"/>
      <c r="AU48" s="41"/>
      <c r="AV48" s="42"/>
      <c r="AW48" s="42"/>
      <c r="AX48" s="43"/>
      <c r="AY48" s="146">
        <v>1</v>
      </c>
      <c r="AZ48" s="71">
        <v>1</v>
      </c>
      <c r="BA48" s="71">
        <v>1</v>
      </c>
      <c r="BB48" s="72">
        <f t="shared" si="5"/>
        <v>1</v>
      </c>
      <c r="BC48" s="70">
        <v>0</v>
      </c>
      <c r="BD48" s="70">
        <v>0</v>
      </c>
      <c r="BE48" s="70"/>
      <c r="BF48" s="69" t="s">
        <v>138</v>
      </c>
      <c r="BG48" s="92" t="s">
        <v>139</v>
      </c>
      <c r="BH48" s="254" t="s">
        <v>180</v>
      </c>
      <c r="BI48" s="254"/>
      <c r="BJ48" s="254"/>
      <c r="BK48" s="254"/>
      <c r="BL48" s="254" t="s">
        <v>181</v>
      </c>
      <c r="BM48" s="254"/>
      <c r="BN48" s="254"/>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row>
    <row r="49" spans="1:193" ht="265.5" customHeight="1" thickBot="1" x14ac:dyDescent="0.3">
      <c r="A49" s="47" t="s">
        <v>62</v>
      </c>
      <c r="B49" s="19" t="s">
        <v>55</v>
      </c>
      <c r="C49" s="41"/>
      <c r="D49" s="42"/>
      <c r="E49" s="42"/>
      <c r="F49" s="43"/>
      <c r="G49" s="41"/>
      <c r="H49" s="42"/>
      <c r="I49" s="42"/>
      <c r="J49" s="43"/>
      <c r="K49" s="41"/>
      <c r="L49" s="42"/>
      <c r="M49" s="42"/>
      <c r="N49" s="43"/>
      <c r="O49" s="41"/>
      <c r="P49" s="42"/>
      <c r="Q49" s="42"/>
      <c r="R49" s="43"/>
      <c r="S49" s="41"/>
      <c r="T49" s="42"/>
      <c r="U49" s="42"/>
      <c r="V49" s="43"/>
      <c r="W49" s="103"/>
      <c r="X49" s="104"/>
      <c r="Y49" s="104"/>
      <c r="Z49" s="105"/>
      <c r="AA49" s="138"/>
      <c r="AB49" s="139"/>
      <c r="AC49" s="139"/>
      <c r="AD49" s="140"/>
      <c r="AE49" s="41"/>
      <c r="AF49" s="42"/>
      <c r="AG49" s="42"/>
      <c r="AH49" s="43"/>
      <c r="AI49" s="103"/>
      <c r="AJ49" s="104"/>
      <c r="AK49" s="104"/>
      <c r="AL49" s="105"/>
      <c r="AM49" s="41"/>
      <c r="AN49" s="42"/>
      <c r="AO49" s="42"/>
      <c r="AP49" s="43"/>
      <c r="AQ49" s="103"/>
      <c r="AR49" s="104"/>
      <c r="AS49" s="104"/>
      <c r="AT49" s="105"/>
      <c r="AU49" s="41"/>
      <c r="AV49" s="42"/>
      <c r="AW49" s="42"/>
      <c r="AX49" s="43"/>
      <c r="AY49" s="145">
        <v>4</v>
      </c>
      <c r="AZ49" s="66">
        <v>2</v>
      </c>
      <c r="BA49" s="66">
        <v>2</v>
      </c>
      <c r="BB49" s="72">
        <f t="shared" si="5"/>
        <v>1</v>
      </c>
      <c r="BC49" s="70">
        <v>2</v>
      </c>
      <c r="BD49" s="70">
        <v>0</v>
      </c>
      <c r="BE49" s="70"/>
      <c r="BF49" s="68" t="s">
        <v>136</v>
      </c>
      <c r="BG49" s="92" t="s">
        <v>137</v>
      </c>
      <c r="BH49" s="254" t="s">
        <v>183</v>
      </c>
      <c r="BI49" s="254"/>
      <c r="BJ49" s="254"/>
      <c r="BK49" s="254"/>
      <c r="BL49" s="254" t="s">
        <v>182</v>
      </c>
      <c r="BM49" s="254"/>
      <c r="BN49" s="254"/>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row>
    <row r="50" spans="1:193" ht="99.75" customHeight="1" thickBot="1" x14ac:dyDescent="0.3">
      <c r="A50" s="47" t="s">
        <v>63</v>
      </c>
      <c r="B50" s="19" t="s">
        <v>111</v>
      </c>
      <c r="C50" s="41"/>
      <c r="D50" s="42"/>
      <c r="E50" s="42"/>
      <c r="F50" s="43"/>
      <c r="G50" s="41"/>
      <c r="H50" s="42"/>
      <c r="I50" s="42"/>
      <c r="J50" s="43"/>
      <c r="K50" s="41"/>
      <c r="L50" s="42"/>
      <c r="M50" s="42"/>
      <c r="N50" s="43"/>
      <c r="O50" s="41"/>
      <c r="P50" s="42"/>
      <c r="Q50" s="42"/>
      <c r="R50" s="43"/>
      <c r="S50" s="41"/>
      <c r="T50" s="42"/>
      <c r="U50" s="42"/>
      <c r="V50" s="43"/>
      <c r="W50" s="41"/>
      <c r="X50" s="42"/>
      <c r="Y50" s="42"/>
      <c r="Z50" s="43"/>
      <c r="AA50" s="41"/>
      <c r="AB50" s="42"/>
      <c r="AC50" s="42"/>
      <c r="AD50" s="43"/>
      <c r="AE50" s="41"/>
      <c r="AF50" s="42"/>
      <c r="AG50" s="42"/>
      <c r="AH50" s="43"/>
      <c r="AI50" s="103"/>
      <c r="AJ50" s="104"/>
      <c r="AK50" s="104"/>
      <c r="AL50" s="105"/>
      <c r="AM50" s="41"/>
      <c r="AN50" s="42"/>
      <c r="AO50" s="42"/>
      <c r="AP50" s="43"/>
      <c r="AQ50" s="41"/>
      <c r="AR50" s="42"/>
      <c r="AS50" s="42"/>
      <c r="AT50" s="43"/>
      <c r="AU50" s="41"/>
      <c r="AV50" s="42"/>
      <c r="AW50" s="42"/>
      <c r="AX50" s="43"/>
      <c r="AY50" s="146">
        <v>1</v>
      </c>
      <c r="AZ50" s="71">
        <v>0</v>
      </c>
      <c r="BA50" s="71">
        <v>0</v>
      </c>
      <c r="BB50" s="72" t="e">
        <f t="shared" si="5"/>
        <v>#DIV/0!</v>
      </c>
      <c r="BC50" s="70">
        <v>1</v>
      </c>
      <c r="BD50" s="70">
        <v>0</v>
      </c>
      <c r="BE50" s="70"/>
      <c r="BF50" s="69" t="s">
        <v>135</v>
      </c>
      <c r="BG50" s="95"/>
      <c r="BH50" s="254" t="s">
        <v>172</v>
      </c>
      <c r="BI50" s="254"/>
      <c r="BJ50" s="254"/>
      <c r="BK50" s="254"/>
      <c r="BL50" s="254" t="s">
        <v>171</v>
      </c>
      <c r="BM50" s="254"/>
      <c r="BN50" s="254"/>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row>
    <row r="51" spans="1:193" ht="99.75" customHeight="1" thickBot="1" x14ac:dyDescent="0.3">
      <c r="A51" s="47" t="s">
        <v>64</v>
      </c>
      <c r="B51" s="19" t="s">
        <v>112</v>
      </c>
      <c r="C51" s="41"/>
      <c r="D51" s="42"/>
      <c r="E51" s="42"/>
      <c r="F51" s="43"/>
      <c r="G51" s="41"/>
      <c r="H51" s="42"/>
      <c r="I51" s="42"/>
      <c r="J51" s="43"/>
      <c r="K51" s="41"/>
      <c r="L51" s="42"/>
      <c r="M51" s="42"/>
      <c r="N51" s="43"/>
      <c r="O51" s="41"/>
      <c r="P51" s="42"/>
      <c r="Q51" s="42"/>
      <c r="R51" s="43"/>
      <c r="S51" s="41"/>
      <c r="T51" s="42"/>
      <c r="U51" s="42"/>
      <c r="V51" s="43"/>
      <c r="W51" s="41"/>
      <c r="X51" s="42"/>
      <c r="Y51" s="42"/>
      <c r="Z51" s="43"/>
      <c r="AA51" s="41"/>
      <c r="AB51" s="42"/>
      <c r="AC51" s="42"/>
      <c r="AD51" s="43"/>
      <c r="AE51" s="103"/>
      <c r="AF51" s="104"/>
      <c r="AG51" s="104"/>
      <c r="AH51" s="105"/>
      <c r="AI51" s="41"/>
      <c r="AJ51" s="42"/>
      <c r="AK51" s="42"/>
      <c r="AL51" s="43"/>
      <c r="AM51" s="41"/>
      <c r="AN51" s="42"/>
      <c r="AO51" s="42"/>
      <c r="AP51" s="43"/>
      <c r="AQ51" s="41"/>
      <c r="AR51" s="42"/>
      <c r="AS51" s="42"/>
      <c r="AT51" s="43"/>
      <c r="AU51" s="41"/>
      <c r="AV51" s="42"/>
      <c r="AW51" s="42"/>
      <c r="AX51" s="43"/>
      <c r="AY51" s="146">
        <v>1</v>
      </c>
      <c r="AZ51" s="71">
        <v>0</v>
      </c>
      <c r="BA51" s="71">
        <v>0</v>
      </c>
      <c r="BB51" s="72" t="e">
        <f t="shared" si="5"/>
        <v>#DIV/0!</v>
      </c>
      <c r="BC51" s="70">
        <v>1</v>
      </c>
      <c r="BD51" s="70">
        <v>0</v>
      </c>
      <c r="BE51" s="70"/>
      <c r="BF51" s="69" t="s">
        <v>134</v>
      </c>
      <c r="BG51" s="95"/>
      <c r="BH51" s="254" t="s">
        <v>172</v>
      </c>
      <c r="BI51" s="254"/>
      <c r="BJ51" s="254"/>
      <c r="BK51" s="254"/>
      <c r="BL51" s="254" t="s">
        <v>171</v>
      </c>
      <c r="BM51" s="254"/>
      <c r="BN51" s="254"/>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row>
    <row r="52" spans="1:193" ht="95.25" customHeight="1" thickBot="1" x14ac:dyDescent="0.3">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77">
        <f>SUM(AY43:AY51)</f>
        <v>13</v>
      </c>
      <c r="AZ52" s="177">
        <f>SUM(AZ43:AZ51)</f>
        <v>4</v>
      </c>
      <c r="BA52" s="177">
        <f>SUM(BA43:BA51)</f>
        <v>4</v>
      </c>
      <c r="BB52" s="169">
        <f>BA52/AZ52</f>
        <v>1</v>
      </c>
      <c r="BC52" s="170">
        <f>SUM(BC43:BC51)</f>
        <v>9</v>
      </c>
      <c r="BD52" s="170">
        <f>SUM(BD43:BD51)</f>
        <v>0</v>
      </c>
      <c r="BE52" s="171"/>
      <c r="BF52" s="15"/>
      <c r="BG52" s="93"/>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row>
    <row r="53" spans="1:193" ht="66" customHeight="1" thickBot="1" x14ac:dyDescent="0.3">
      <c r="B53" s="75" t="s">
        <v>121</v>
      </c>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6">
        <f>+AY16+AY23+AY38+AY42+AY52</f>
        <v>77</v>
      </c>
      <c r="AZ53" s="76">
        <f>+AZ16+AZ23+AZ38+AZ42+AZ52</f>
        <v>19</v>
      </c>
      <c r="BA53" s="76">
        <f>+BA16+BA23+BA38+BA42+BA52</f>
        <v>12</v>
      </c>
      <c r="BB53" s="178">
        <f>BA53/AZ53</f>
        <v>0.63157894736842102</v>
      </c>
      <c r="BC53" s="179">
        <f>+BC16+BC23+BC38+BC52</f>
        <v>58</v>
      </c>
      <c r="BD53" s="179">
        <f>+BD16+BD23+BD38+BD42+BD52</f>
        <v>2</v>
      </c>
      <c r="BE53" s="180">
        <f>BD53/BC53</f>
        <v>3.4482758620689655E-2</v>
      </c>
      <c r="BF53" s="15"/>
      <c r="BG53" s="93"/>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row>
    <row r="54" spans="1:193" ht="20.25" x14ac:dyDescent="0.25">
      <c r="B54" s="74" t="s">
        <v>19</v>
      </c>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BF54" s="15"/>
      <c r="BG54" s="93"/>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row>
    <row r="55" spans="1:193" ht="20.25" x14ac:dyDescent="0.25">
      <c r="B55" s="16" t="s">
        <v>20</v>
      </c>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BF55" s="15"/>
      <c r="BG55" s="93"/>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row>
    <row r="56" spans="1:193" ht="21" thickBot="1" x14ac:dyDescent="0.3">
      <c r="B56" s="17" t="s">
        <v>21</v>
      </c>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BF56" s="15"/>
      <c r="BG56" s="93"/>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row>
    <row r="57" spans="1:193" ht="20.25" x14ac:dyDescent="0.25">
      <c r="B57" s="14" t="s">
        <v>52</v>
      </c>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BF57" s="15"/>
      <c r="BG57" s="93"/>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row>
    <row r="58" spans="1:193" ht="21" thickBot="1" x14ac:dyDescent="0.3">
      <c r="B58" s="18" t="s">
        <v>22</v>
      </c>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BF58" s="15"/>
      <c r="BG58" s="93"/>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row>
    <row r="59" spans="1:193" x14ac:dyDescent="0.2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BF59" s="15"/>
      <c r="BG59" s="93"/>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row>
    <row r="60" spans="1:193" x14ac:dyDescent="0.2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BF60" s="15"/>
      <c r="BG60" s="93"/>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row>
    <row r="61" spans="1:193" x14ac:dyDescent="0.2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BF61" s="15"/>
      <c r="BG61" s="93"/>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row>
    <row r="62" spans="1:193" x14ac:dyDescent="0.2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BF62" s="15"/>
      <c r="BG62" s="93"/>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row>
    <row r="63" spans="1:193" x14ac:dyDescent="0.2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BF63" s="15"/>
      <c r="BG63" s="93"/>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row>
    <row r="64" spans="1:193" x14ac:dyDescent="0.2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BF64" s="15"/>
      <c r="BG64" s="93"/>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row>
    <row r="65" spans="2:193" ht="31.5" x14ac:dyDescent="0.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BC65" s="155"/>
      <c r="BF65" s="15"/>
      <c r="BG65" s="93"/>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row>
    <row r="66" spans="2:193" ht="46.5" x14ac:dyDescent="0.7">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BA66" s="156"/>
      <c r="BF66" s="15"/>
      <c r="BG66" s="93"/>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row>
    <row r="67" spans="2:193" x14ac:dyDescent="0.2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BF67" s="15"/>
      <c r="BG67" s="93"/>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row>
    <row r="68" spans="2:193" x14ac:dyDescent="0.2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BF68" s="15"/>
      <c r="BG68" s="93"/>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row>
    <row r="69" spans="2:193" x14ac:dyDescent="0.2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BF69" s="15"/>
      <c r="BG69" s="93"/>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row>
    <row r="70" spans="2:193" x14ac:dyDescent="0.2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BF70" s="15"/>
      <c r="BG70" s="93"/>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row>
    <row r="71" spans="2:193" x14ac:dyDescent="0.2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BF71" s="15"/>
      <c r="BG71" s="93"/>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row>
    <row r="72" spans="2:193" x14ac:dyDescent="0.2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BF72" s="15"/>
      <c r="BG72" s="93"/>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row>
    <row r="73" spans="2:193" x14ac:dyDescent="0.2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BF73" s="15"/>
      <c r="BG73" s="93"/>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row>
    <row r="74" spans="2:193" x14ac:dyDescent="0.2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BF74" s="15"/>
      <c r="BG74" s="93"/>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row>
    <row r="75" spans="2:193" x14ac:dyDescent="0.2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BF75" s="15"/>
      <c r="BG75" s="93"/>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row>
    <row r="76" spans="2:193" x14ac:dyDescent="0.2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BF76" s="15"/>
      <c r="BG76" s="93"/>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row>
    <row r="77" spans="2:193" x14ac:dyDescent="0.2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BF77" s="15"/>
      <c r="BG77" s="93"/>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row>
    <row r="78" spans="2:193" x14ac:dyDescent="0.2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BF78" s="15"/>
      <c r="BG78" s="93"/>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row>
    <row r="79" spans="2:193" x14ac:dyDescent="0.2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BF79" s="15"/>
      <c r="BG79" s="93"/>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row>
    <row r="80" spans="2:193" x14ac:dyDescent="0.2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BF80" s="15"/>
      <c r="BG80" s="93"/>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row>
    <row r="81" spans="2:193" x14ac:dyDescent="0.2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BF81" s="15"/>
      <c r="BG81" s="93"/>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row>
    <row r="82" spans="2:193" x14ac:dyDescent="0.2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BF82" s="15"/>
      <c r="BG82" s="93"/>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row>
    <row r="83" spans="2:193" x14ac:dyDescent="0.2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BF83" s="15"/>
      <c r="BG83" s="93"/>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row>
    <row r="84" spans="2:193" x14ac:dyDescent="0.2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BF84" s="15"/>
      <c r="BG84" s="93"/>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row>
    <row r="85" spans="2:193" x14ac:dyDescent="0.2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BF85" s="15"/>
      <c r="BG85" s="93"/>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row>
    <row r="86" spans="2:193" x14ac:dyDescent="0.2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BF86" s="15"/>
      <c r="BG86" s="93"/>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row>
    <row r="87" spans="2:193" x14ac:dyDescent="0.2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BF87" s="15"/>
      <c r="BG87" s="93"/>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row>
    <row r="88" spans="2:193" x14ac:dyDescent="0.2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BF88" s="15"/>
      <c r="BG88" s="93"/>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row>
    <row r="89" spans="2:193" x14ac:dyDescent="0.2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BF89" s="15"/>
      <c r="BG89" s="93"/>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row>
    <row r="90" spans="2:193" x14ac:dyDescent="0.2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BF90" s="15"/>
      <c r="BG90" s="93"/>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row>
    <row r="91" spans="2:193" x14ac:dyDescent="0.2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BF91" s="15"/>
      <c r="BG91" s="93"/>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row>
    <row r="92" spans="2:193" x14ac:dyDescent="0.2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BF92" s="15"/>
      <c r="BG92" s="93"/>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row>
    <row r="93" spans="2:193" x14ac:dyDescent="0.2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BF93" s="15"/>
      <c r="BG93" s="93"/>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row>
    <row r="94" spans="2:193" x14ac:dyDescent="0.2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BF94" s="15"/>
      <c r="BG94" s="93"/>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row>
    <row r="95" spans="2:193" x14ac:dyDescent="0.2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BF95" s="15"/>
      <c r="BG95" s="93"/>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row>
    <row r="96" spans="2:193" x14ac:dyDescent="0.2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BF96" s="15"/>
      <c r="BG96" s="93"/>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row>
    <row r="97" spans="2:193" x14ac:dyDescent="0.2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BF97" s="15"/>
      <c r="BG97" s="93"/>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row>
    <row r="98" spans="2:193" x14ac:dyDescent="0.2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BF98" s="15"/>
      <c r="BG98" s="93"/>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row>
    <row r="99" spans="2:193" x14ac:dyDescent="0.2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BF99" s="15"/>
      <c r="BG99" s="93"/>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row>
    <row r="100" spans="2:193" x14ac:dyDescent="0.2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BF100" s="15"/>
      <c r="BG100" s="93"/>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row>
    <row r="101" spans="2:193" x14ac:dyDescent="0.2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BF101" s="15"/>
      <c r="BG101" s="93"/>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row>
    <row r="102" spans="2:193" x14ac:dyDescent="0.2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BF102" s="15"/>
      <c r="BG102" s="93"/>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row>
    <row r="103" spans="2:193" x14ac:dyDescent="0.2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BF103" s="15"/>
      <c r="BG103" s="93"/>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row>
    <row r="104" spans="2:193" x14ac:dyDescent="0.2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BF104" s="15"/>
      <c r="BG104" s="93"/>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row>
    <row r="105" spans="2:193" x14ac:dyDescent="0.2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BF105" s="15"/>
      <c r="BG105" s="93"/>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row>
    <row r="106" spans="2:193" x14ac:dyDescent="0.2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BF106" s="15"/>
      <c r="BG106" s="93"/>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row>
    <row r="107" spans="2:193" x14ac:dyDescent="0.2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BF107" s="15"/>
      <c r="BG107" s="93"/>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row>
    <row r="108" spans="2:193" x14ac:dyDescent="0.2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BF108" s="15"/>
      <c r="BG108" s="93"/>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A108" s="15"/>
      <c r="GB108" s="15"/>
      <c r="GC108" s="15"/>
      <c r="GD108" s="15"/>
      <c r="GE108" s="15"/>
      <c r="GF108" s="15"/>
      <c r="GG108" s="15"/>
      <c r="GH108" s="15"/>
      <c r="GI108" s="15"/>
      <c r="GJ108" s="15"/>
      <c r="GK108" s="15"/>
    </row>
    <row r="109" spans="2:193" x14ac:dyDescent="0.2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BF109" s="15"/>
      <c r="BG109" s="93"/>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row>
    <row r="110" spans="2:193" x14ac:dyDescent="0.2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BF110" s="15"/>
      <c r="BG110" s="93"/>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row>
    <row r="111" spans="2:193" x14ac:dyDescent="0.2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BF111" s="15"/>
      <c r="BG111" s="93"/>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G111" s="15"/>
      <c r="GH111" s="15"/>
      <c r="GI111" s="15"/>
      <c r="GJ111" s="15"/>
      <c r="GK111" s="15"/>
    </row>
    <row r="112" spans="2:193" x14ac:dyDescent="0.2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BF112" s="15"/>
      <c r="BG112" s="93"/>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row>
    <row r="113" spans="2:193" x14ac:dyDescent="0.2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BF113" s="15"/>
      <c r="BG113" s="93"/>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row>
    <row r="114" spans="2:193" x14ac:dyDescent="0.2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BF114" s="15"/>
      <c r="BG114" s="93"/>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row>
    <row r="115" spans="2:193" x14ac:dyDescent="0.2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BF115" s="15"/>
      <c r="BG115" s="93"/>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row>
    <row r="116" spans="2:193" x14ac:dyDescent="0.2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BF116" s="15"/>
      <c r="BG116" s="93"/>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row>
    <row r="117" spans="2:193" x14ac:dyDescent="0.2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BF117" s="15"/>
      <c r="BG117" s="93"/>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row>
    <row r="118" spans="2:193"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BF118" s="15"/>
      <c r="BG118" s="93"/>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row>
    <row r="119" spans="2:193" x14ac:dyDescent="0.2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BF119" s="15"/>
      <c r="BG119" s="93"/>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row>
    <row r="120" spans="2:193" x14ac:dyDescent="0.2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BF120" s="15"/>
      <c r="BG120" s="93"/>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row>
    <row r="121" spans="2:193" x14ac:dyDescent="0.2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BF121" s="15"/>
      <c r="BG121" s="93"/>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row>
    <row r="122" spans="2:193" x14ac:dyDescent="0.2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BF122" s="15"/>
      <c r="BG122" s="93"/>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row>
    <row r="123" spans="2:193" x14ac:dyDescent="0.2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BF123" s="15"/>
      <c r="BG123" s="93"/>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row>
    <row r="124" spans="2:193" x14ac:dyDescent="0.2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BF124" s="15"/>
      <c r="BG124" s="93"/>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row>
    <row r="125" spans="2:193" x14ac:dyDescent="0.2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BF125" s="15"/>
      <c r="BG125" s="93"/>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row>
    <row r="126" spans="2:193" x14ac:dyDescent="0.2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BF126" s="15"/>
      <c r="BG126" s="93"/>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row>
    <row r="127" spans="2:193" x14ac:dyDescent="0.2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BF127" s="15"/>
      <c r="BG127" s="93"/>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row>
    <row r="128" spans="2:193" x14ac:dyDescent="0.2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BF128" s="15"/>
      <c r="BG128" s="93"/>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row>
    <row r="129" spans="2:193" x14ac:dyDescent="0.2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BF129" s="15"/>
      <c r="BG129" s="93"/>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row>
    <row r="130" spans="2:193" x14ac:dyDescent="0.2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BF130" s="15"/>
      <c r="BG130" s="93"/>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row>
    <row r="131" spans="2:193" x14ac:dyDescent="0.2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BF131" s="15"/>
      <c r="BG131" s="93"/>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row>
    <row r="132" spans="2:193" x14ac:dyDescent="0.2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BF132" s="15"/>
      <c r="BG132" s="93"/>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row>
    <row r="133" spans="2:193" x14ac:dyDescent="0.2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BF133" s="15"/>
      <c r="BG133" s="93"/>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row>
    <row r="134" spans="2:193" x14ac:dyDescent="0.2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BF134" s="15"/>
      <c r="BG134" s="93"/>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row>
    <row r="135" spans="2:193" x14ac:dyDescent="0.2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BF135" s="15"/>
      <c r="BG135" s="93"/>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row>
    <row r="136" spans="2:193" x14ac:dyDescent="0.2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BF136" s="15"/>
      <c r="BG136" s="93"/>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row>
    <row r="137" spans="2:193" x14ac:dyDescent="0.2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BF137" s="15"/>
      <c r="BG137" s="93"/>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row>
    <row r="138" spans="2:193" x14ac:dyDescent="0.2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BF138" s="15"/>
      <c r="BG138" s="93"/>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row>
    <row r="139" spans="2:193" x14ac:dyDescent="0.2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BF139" s="15"/>
      <c r="BG139" s="93"/>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row>
    <row r="140" spans="2:193" x14ac:dyDescent="0.2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BF140" s="15"/>
      <c r="BG140" s="93"/>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row>
    <row r="141" spans="2:193" x14ac:dyDescent="0.2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BF141" s="15"/>
      <c r="BG141" s="93"/>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row>
    <row r="142" spans="2:193" x14ac:dyDescent="0.2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BF142" s="15"/>
      <c r="BG142" s="93"/>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row>
    <row r="143" spans="2:193" x14ac:dyDescent="0.2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BF143" s="15"/>
      <c r="BG143" s="93"/>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row>
    <row r="144" spans="2:193" x14ac:dyDescent="0.2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BF144" s="15"/>
      <c r="BG144" s="93"/>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row>
    <row r="145" spans="2:193" x14ac:dyDescent="0.2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BF145" s="15"/>
      <c r="BG145" s="93"/>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row>
    <row r="146" spans="2:193" x14ac:dyDescent="0.2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BF146" s="15"/>
      <c r="BG146" s="93"/>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row>
    <row r="147" spans="2:193" x14ac:dyDescent="0.2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BF147" s="15"/>
      <c r="BG147" s="93"/>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row>
    <row r="148" spans="2:193" x14ac:dyDescent="0.2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BF148" s="15"/>
      <c r="BG148" s="93"/>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row>
    <row r="149" spans="2:193" x14ac:dyDescent="0.2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BF149" s="15"/>
      <c r="BG149" s="93"/>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row>
    <row r="150" spans="2:193" x14ac:dyDescent="0.2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BF150" s="15"/>
      <c r="BG150" s="93"/>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row>
    <row r="151" spans="2:193" x14ac:dyDescent="0.2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BF151" s="15"/>
      <c r="BG151" s="93"/>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row>
    <row r="152" spans="2:193" x14ac:dyDescent="0.2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BF152" s="15"/>
      <c r="BG152" s="93"/>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row>
    <row r="153" spans="2:193" x14ac:dyDescent="0.2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BF153" s="15"/>
      <c r="BG153" s="93"/>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row>
    <row r="154" spans="2:193" x14ac:dyDescent="0.2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BF154" s="15"/>
      <c r="BG154" s="93"/>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row>
    <row r="155" spans="2:193" x14ac:dyDescent="0.2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BF155" s="15"/>
      <c r="BG155" s="93"/>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row>
    <row r="156" spans="2:193" x14ac:dyDescent="0.2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BF156" s="15"/>
      <c r="BG156" s="93"/>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row>
    <row r="157" spans="2:193" x14ac:dyDescent="0.2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BF157" s="15"/>
      <c r="BG157" s="93"/>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row>
    <row r="158" spans="2:193" x14ac:dyDescent="0.2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BF158" s="15"/>
      <c r="BG158" s="93"/>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row>
    <row r="159" spans="2:193" x14ac:dyDescent="0.2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BF159" s="15"/>
      <c r="BG159" s="93"/>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row>
    <row r="160" spans="2:193" x14ac:dyDescent="0.2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BF160" s="15"/>
      <c r="BG160" s="93"/>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row>
    <row r="161" spans="2:193" x14ac:dyDescent="0.2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BF161" s="15"/>
      <c r="BG161" s="93"/>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row>
    <row r="162" spans="2:193" x14ac:dyDescent="0.2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BF162" s="15"/>
      <c r="BG162" s="93"/>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row>
    <row r="163" spans="2:193" x14ac:dyDescent="0.2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BF163" s="15"/>
      <c r="BG163" s="93"/>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row>
    <row r="164" spans="2:193" x14ac:dyDescent="0.2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BF164" s="15"/>
      <c r="BG164" s="93"/>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row>
    <row r="165" spans="2:193" x14ac:dyDescent="0.2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BF165" s="15"/>
      <c r="BG165" s="93"/>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row>
    <row r="166" spans="2:193" x14ac:dyDescent="0.2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BF166" s="15"/>
      <c r="BG166" s="93"/>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row>
    <row r="167" spans="2:193" x14ac:dyDescent="0.2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BF167" s="15"/>
      <c r="BG167" s="93"/>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row>
    <row r="168" spans="2:193" x14ac:dyDescent="0.2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BF168" s="15"/>
      <c r="BG168" s="93"/>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row>
    <row r="169" spans="2:193" x14ac:dyDescent="0.2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BF169" s="15"/>
      <c r="BG169" s="93"/>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row>
    <row r="170" spans="2:193" x14ac:dyDescent="0.2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BF170" s="15"/>
      <c r="BG170" s="93"/>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row>
    <row r="171" spans="2:193" x14ac:dyDescent="0.2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BF171" s="15"/>
      <c r="BG171" s="93"/>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row>
    <row r="172" spans="2:193" x14ac:dyDescent="0.2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BF172" s="15"/>
      <c r="BG172" s="93"/>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row>
    <row r="173" spans="2:193" x14ac:dyDescent="0.2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BF173" s="15"/>
      <c r="BG173" s="93"/>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row>
    <row r="174" spans="2:193" x14ac:dyDescent="0.2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BF174" s="15"/>
      <c r="BG174" s="93"/>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row>
    <row r="175" spans="2:193" x14ac:dyDescent="0.2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BF175" s="15"/>
      <c r="BG175" s="93"/>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row>
    <row r="176" spans="2:193" x14ac:dyDescent="0.2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BF176" s="15"/>
      <c r="BG176" s="93"/>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row>
    <row r="177" spans="2:193" x14ac:dyDescent="0.2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BF177" s="15"/>
      <c r="BG177" s="93"/>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row>
    <row r="178" spans="2:193" x14ac:dyDescent="0.2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BF178" s="15"/>
      <c r="BG178" s="93"/>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row>
    <row r="179" spans="2:193" x14ac:dyDescent="0.2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BF179" s="15"/>
      <c r="BG179" s="93"/>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row>
    <row r="180" spans="2:193" x14ac:dyDescent="0.2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BF180" s="15"/>
      <c r="BG180" s="93"/>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row>
    <row r="181" spans="2:193" x14ac:dyDescent="0.2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BF181" s="15"/>
      <c r="BG181" s="93"/>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row>
    <row r="182" spans="2:193" x14ac:dyDescent="0.2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BF182" s="15"/>
      <c r="BG182" s="93"/>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row>
    <row r="183" spans="2:193" x14ac:dyDescent="0.2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BF183" s="15"/>
      <c r="BG183" s="93"/>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row>
    <row r="184" spans="2:193" x14ac:dyDescent="0.2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BF184" s="15"/>
      <c r="BG184" s="93"/>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row>
    <row r="185" spans="2:193" x14ac:dyDescent="0.2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BF185" s="15"/>
      <c r="BG185" s="93"/>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row>
    <row r="186" spans="2:193" x14ac:dyDescent="0.2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BF186" s="15"/>
      <c r="BG186" s="93"/>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row>
    <row r="187" spans="2:193" x14ac:dyDescent="0.2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BF187" s="15"/>
      <c r="BG187" s="93"/>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row>
    <row r="188" spans="2:193" x14ac:dyDescent="0.2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BF188" s="15"/>
      <c r="BG188" s="93"/>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row>
    <row r="189" spans="2:193" x14ac:dyDescent="0.2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BF189" s="15"/>
      <c r="BG189" s="93"/>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row>
    <row r="190" spans="2:193" x14ac:dyDescent="0.2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BF190" s="15"/>
      <c r="BG190" s="93"/>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row>
    <row r="191" spans="2:193" x14ac:dyDescent="0.2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BF191" s="15"/>
      <c r="BG191" s="93"/>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row>
    <row r="192" spans="2:193" x14ac:dyDescent="0.2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BF192" s="15"/>
      <c r="BG192" s="93"/>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row>
    <row r="193" spans="2:193" x14ac:dyDescent="0.2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BF193" s="15"/>
      <c r="BG193" s="93"/>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row>
    <row r="194" spans="2:193" x14ac:dyDescent="0.2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BF194" s="15"/>
      <c r="BG194" s="93"/>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row>
    <row r="195" spans="2:193" x14ac:dyDescent="0.2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BF195" s="15"/>
      <c r="BG195" s="93"/>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row>
    <row r="196" spans="2:193" x14ac:dyDescent="0.2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BF196" s="15"/>
      <c r="BG196" s="93"/>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row>
    <row r="197" spans="2:193" x14ac:dyDescent="0.2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BF197" s="15"/>
      <c r="BG197" s="93"/>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row>
    <row r="198" spans="2:193" x14ac:dyDescent="0.2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BF198" s="15"/>
      <c r="BG198" s="93"/>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row>
    <row r="199" spans="2:193" x14ac:dyDescent="0.2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BF199" s="15"/>
      <c r="BG199" s="93"/>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row>
    <row r="200" spans="2:193" x14ac:dyDescent="0.2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BF200" s="15"/>
      <c r="BG200" s="93"/>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row>
    <row r="201" spans="2:193" x14ac:dyDescent="0.2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BF201" s="15"/>
      <c r="BG201" s="93"/>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row>
    <row r="202" spans="2:193" x14ac:dyDescent="0.2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BF202" s="15"/>
      <c r="BG202" s="93"/>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row>
    <row r="203" spans="2:193" x14ac:dyDescent="0.2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BF203" s="15"/>
      <c r="BG203" s="93"/>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row>
    <row r="204" spans="2:193" x14ac:dyDescent="0.2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BF204" s="15"/>
      <c r="BG204" s="93"/>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row>
    <row r="205" spans="2:193" x14ac:dyDescent="0.2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BF205" s="15"/>
      <c r="BG205" s="93"/>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row>
    <row r="206" spans="2:193" x14ac:dyDescent="0.2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BF206" s="15"/>
      <c r="BG206" s="93"/>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row>
    <row r="207" spans="2:193" x14ac:dyDescent="0.2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BF207" s="15"/>
      <c r="BG207" s="93"/>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row>
    <row r="208" spans="2:193" x14ac:dyDescent="0.2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BF208" s="15"/>
      <c r="BG208" s="93"/>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row>
    <row r="209" spans="2:193" x14ac:dyDescent="0.2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BF209" s="15"/>
      <c r="BG209" s="93"/>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row>
    <row r="210" spans="2:193" x14ac:dyDescent="0.2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BF210" s="15"/>
      <c r="BG210" s="93"/>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row>
    <row r="211" spans="2:193" x14ac:dyDescent="0.2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BF211" s="15"/>
      <c r="BG211" s="93"/>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c r="CM211" s="15"/>
      <c r="CN211" s="15"/>
      <c r="CO211" s="15"/>
      <c r="CP211" s="15"/>
      <c r="CQ211" s="15"/>
      <c r="CR211" s="15"/>
      <c r="CS211" s="15"/>
      <c r="CT211" s="15"/>
      <c r="CU211" s="15"/>
      <c r="CV211" s="15"/>
      <c r="CW211" s="15"/>
      <c r="CX211" s="15"/>
      <c r="CY211" s="15"/>
      <c r="CZ211" s="15"/>
      <c r="DA211" s="15"/>
      <c r="DB211" s="15"/>
      <c r="DC211" s="15"/>
      <c r="DD211" s="15"/>
      <c r="DE211" s="15"/>
      <c r="DF211" s="15"/>
      <c r="DG211" s="15"/>
      <c r="DH211" s="15"/>
      <c r="DI211" s="15"/>
      <c r="DJ211" s="15"/>
      <c r="DK211" s="15"/>
      <c r="DL211" s="15"/>
      <c r="DM211" s="15"/>
      <c r="DN211" s="15"/>
      <c r="DO211" s="15"/>
      <c r="DP211" s="15"/>
      <c r="DQ211" s="15"/>
      <c r="DR211" s="15"/>
      <c r="DS211" s="15"/>
      <c r="DT211" s="15"/>
      <c r="DU211" s="15"/>
      <c r="DV211" s="15"/>
      <c r="DW211" s="15"/>
      <c r="DX211" s="15"/>
      <c r="DY211" s="15"/>
      <c r="DZ211" s="15"/>
      <c r="EA211" s="15"/>
      <c r="EB211" s="15"/>
      <c r="EC211" s="15"/>
      <c r="ED211" s="15"/>
      <c r="EE211" s="15"/>
      <c r="EF211" s="15"/>
      <c r="EG211" s="15"/>
      <c r="EH211" s="15"/>
      <c r="EI211" s="15"/>
      <c r="EJ211" s="15"/>
      <c r="EK211" s="15"/>
      <c r="EL211" s="15"/>
      <c r="EM211" s="15"/>
      <c r="EN211" s="15"/>
      <c r="EO211" s="15"/>
      <c r="EP211" s="15"/>
      <c r="EQ211" s="15"/>
      <c r="ER211" s="15"/>
      <c r="ES211" s="15"/>
      <c r="ET211" s="15"/>
      <c r="EU211" s="15"/>
      <c r="EV211" s="15"/>
      <c r="EW211" s="15"/>
      <c r="EX211" s="15"/>
      <c r="EY211" s="15"/>
      <c r="EZ211" s="15"/>
      <c r="FA211" s="15"/>
      <c r="FB211" s="15"/>
      <c r="FC211" s="15"/>
      <c r="FD211" s="15"/>
      <c r="FE211" s="15"/>
      <c r="FF211" s="15"/>
      <c r="FG211" s="15"/>
      <c r="FH211" s="15"/>
      <c r="FI211" s="15"/>
      <c r="FJ211" s="15"/>
      <c r="FK211" s="15"/>
      <c r="FL211" s="15"/>
      <c r="FM211" s="15"/>
      <c r="FN211" s="15"/>
      <c r="FO211" s="15"/>
      <c r="FP211" s="15"/>
      <c r="FQ211" s="15"/>
      <c r="FR211" s="15"/>
      <c r="FS211" s="15"/>
      <c r="FT211" s="15"/>
      <c r="FU211" s="15"/>
      <c r="FV211" s="15"/>
      <c r="FW211" s="15"/>
      <c r="FX211" s="15"/>
      <c r="FY211" s="15"/>
      <c r="FZ211" s="15"/>
      <c r="GA211" s="15"/>
      <c r="GB211" s="15"/>
      <c r="GC211" s="15"/>
      <c r="GD211" s="15"/>
      <c r="GE211" s="15"/>
      <c r="GF211" s="15"/>
      <c r="GG211" s="15"/>
      <c r="GH211" s="15"/>
      <c r="GI211" s="15"/>
      <c r="GJ211" s="15"/>
      <c r="GK211" s="15"/>
    </row>
    <row r="212" spans="2:193" x14ac:dyDescent="0.2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BF212" s="15"/>
      <c r="BG212" s="93"/>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c r="CU212" s="15"/>
      <c r="CV212" s="15"/>
      <c r="CW212" s="15"/>
      <c r="CX212" s="15"/>
      <c r="CY212" s="15"/>
      <c r="CZ212" s="15"/>
      <c r="DA212" s="15"/>
      <c r="DB212" s="15"/>
      <c r="DC212" s="15"/>
      <c r="DD212" s="15"/>
      <c r="DE212" s="15"/>
      <c r="DF212" s="15"/>
      <c r="DG212" s="15"/>
      <c r="DH212" s="15"/>
      <c r="DI212" s="15"/>
      <c r="DJ212" s="15"/>
      <c r="DK212" s="15"/>
      <c r="DL212" s="15"/>
      <c r="DM212" s="15"/>
      <c r="DN212" s="15"/>
      <c r="DO212" s="15"/>
      <c r="DP212" s="15"/>
      <c r="DQ212" s="15"/>
      <c r="DR212" s="15"/>
      <c r="DS212" s="15"/>
      <c r="DT212" s="15"/>
      <c r="DU212" s="15"/>
      <c r="DV212" s="15"/>
      <c r="DW212" s="15"/>
      <c r="DX212" s="15"/>
      <c r="DY212" s="15"/>
      <c r="DZ212" s="15"/>
      <c r="EA212" s="15"/>
      <c r="EB212" s="15"/>
      <c r="EC212" s="15"/>
      <c r="ED212" s="15"/>
      <c r="EE212" s="15"/>
      <c r="EF212" s="15"/>
      <c r="EG212" s="15"/>
      <c r="EH212" s="15"/>
      <c r="EI212" s="15"/>
      <c r="EJ212" s="15"/>
      <c r="EK212" s="15"/>
      <c r="EL212" s="15"/>
      <c r="EM212" s="15"/>
      <c r="EN212" s="15"/>
      <c r="EO212" s="15"/>
      <c r="EP212" s="15"/>
      <c r="EQ212" s="15"/>
      <c r="ER212" s="15"/>
      <c r="ES212" s="15"/>
      <c r="ET212" s="15"/>
      <c r="EU212" s="15"/>
      <c r="EV212" s="15"/>
      <c r="EW212" s="15"/>
      <c r="EX212" s="15"/>
      <c r="EY212" s="15"/>
      <c r="EZ212" s="15"/>
      <c r="FA212" s="15"/>
      <c r="FB212" s="15"/>
      <c r="FC212" s="15"/>
      <c r="FD212" s="15"/>
      <c r="FE212" s="15"/>
      <c r="FF212" s="15"/>
      <c r="FG212" s="15"/>
      <c r="FH212" s="15"/>
      <c r="FI212" s="15"/>
      <c r="FJ212" s="15"/>
      <c r="FK212" s="15"/>
      <c r="FL212" s="15"/>
      <c r="FM212" s="15"/>
      <c r="FN212" s="15"/>
      <c r="FO212" s="15"/>
      <c r="FP212" s="15"/>
      <c r="FQ212" s="15"/>
      <c r="FR212" s="15"/>
      <c r="FS212" s="15"/>
      <c r="FT212" s="15"/>
      <c r="FU212" s="15"/>
      <c r="FV212" s="15"/>
      <c r="FW212" s="15"/>
      <c r="FX212" s="15"/>
      <c r="FY212" s="15"/>
      <c r="FZ212" s="15"/>
      <c r="GA212" s="15"/>
      <c r="GB212" s="15"/>
      <c r="GC212" s="15"/>
      <c r="GD212" s="15"/>
      <c r="GE212" s="15"/>
      <c r="GF212" s="15"/>
      <c r="GG212" s="15"/>
      <c r="GH212" s="15"/>
      <c r="GI212" s="15"/>
      <c r="GJ212" s="15"/>
      <c r="GK212" s="15"/>
    </row>
    <row r="213" spans="2:193" x14ac:dyDescent="0.2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BF213" s="15"/>
      <c r="BG213" s="93"/>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c r="CO213" s="15"/>
      <c r="CP213" s="15"/>
      <c r="CQ213" s="15"/>
      <c r="CR213" s="15"/>
      <c r="CS213" s="15"/>
      <c r="CT213" s="15"/>
      <c r="CU213" s="15"/>
      <c r="CV213" s="15"/>
      <c r="CW213" s="15"/>
      <c r="CX213" s="15"/>
      <c r="CY213" s="15"/>
      <c r="CZ213" s="15"/>
      <c r="DA213" s="15"/>
      <c r="DB213" s="15"/>
      <c r="DC213" s="15"/>
      <c r="DD213" s="15"/>
      <c r="DE213" s="15"/>
      <c r="DF213" s="15"/>
      <c r="DG213" s="15"/>
      <c r="DH213" s="15"/>
      <c r="DI213" s="15"/>
      <c r="DJ213" s="15"/>
      <c r="DK213" s="15"/>
      <c r="DL213" s="15"/>
      <c r="DM213" s="15"/>
      <c r="DN213" s="15"/>
      <c r="DO213" s="15"/>
      <c r="DP213" s="15"/>
      <c r="DQ213" s="15"/>
      <c r="DR213" s="15"/>
      <c r="DS213" s="15"/>
      <c r="DT213" s="15"/>
      <c r="DU213" s="15"/>
      <c r="DV213" s="15"/>
      <c r="DW213" s="15"/>
      <c r="DX213" s="15"/>
      <c r="DY213" s="15"/>
      <c r="DZ213" s="15"/>
      <c r="EA213" s="15"/>
      <c r="EB213" s="15"/>
      <c r="EC213" s="15"/>
      <c r="ED213" s="15"/>
      <c r="EE213" s="15"/>
      <c r="EF213" s="15"/>
      <c r="EG213" s="15"/>
      <c r="EH213" s="15"/>
      <c r="EI213" s="15"/>
      <c r="EJ213" s="15"/>
      <c r="EK213" s="15"/>
      <c r="EL213" s="15"/>
      <c r="EM213" s="15"/>
      <c r="EN213" s="15"/>
      <c r="EO213" s="15"/>
      <c r="EP213" s="15"/>
      <c r="EQ213" s="15"/>
      <c r="ER213" s="15"/>
      <c r="ES213" s="15"/>
      <c r="ET213" s="15"/>
      <c r="EU213" s="15"/>
      <c r="EV213" s="15"/>
      <c r="EW213" s="15"/>
      <c r="EX213" s="15"/>
      <c r="EY213" s="15"/>
      <c r="EZ213" s="15"/>
      <c r="FA213" s="15"/>
      <c r="FB213" s="15"/>
      <c r="FC213" s="15"/>
      <c r="FD213" s="15"/>
      <c r="FE213" s="15"/>
      <c r="FF213" s="15"/>
      <c r="FG213" s="15"/>
      <c r="FH213" s="15"/>
      <c r="FI213" s="15"/>
      <c r="FJ213" s="15"/>
      <c r="FK213" s="15"/>
      <c r="FL213" s="15"/>
      <c r="FM213" s="15"/>
      <c r="FN213" s="15"/>
      <c r="FO213" s="15"/>
      <c r="FP213" s="15"/>
      <c r="FQ213" s="15"/>
      <c r="FR213" s="15"/>
      <c r="FS213" s="15"/>
      <c r="FT213" s="15"/>
      <c r="FU213" s="15"/>
      <c r="FV213" s="15"/>
      <c r="FW213" s="15"/>
      <c r="FX213" s="15"/>
      <c r="FY213" s="15"/>
      <c r="FZ213" s="15"/>
      <c r="GA213" s="15"/>
      <c r="GB213" s="15"/>
      <c r="GC213" s="15"/>
      <c r="GD213" s="15"/>
      <c r="GE213" s="15"/>
      <c r="GF213" s="15"/>
      <c r="GG213" s="15"/>
      <c r="GH213" s="15"/>
      <c r="GI213" s="15"/>
      <c r="GJ213" s="15"/>
      <c r="GK213" s="15"/>
    </row>
    <row r="214" spans="2:193" x14ac:dyDescent="0.2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BF214" s="15"/>
      <c r="BG214" s="93"/>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5"/>
      <c r="CQ214" s="15"/>
      <c r="CR214" s="15"/>
      <c r="CS214" s="15"/>
      <c r="CT214" s="15"/>
      <c r="CU214" s="15"/>
      <c r="CV214" s="15"/>
      <c r="CW214" s="15"/>
      <c r="CX214" s="15"/>
      <c r="CY214" s="15"/>
      <c r="CZ214" s="15"/>
      <c r="DA214" s="15"/>
      <c r="DB214" s="15"/>
      <c r="DC214" s="15"/>
      <c r="DD214" s="15"/>
      <c r="DE214" s="15"/>
      <c r="DF214" s="15"/>
      <c r="DG214" s="15"/>
      <c r="DH214" s="15"/>
      <c r="DI214" s="15"/>
      <c r="DJ214" s="15"/>
      <c r="DK214" s="15"/>
      <c r="DL214" s="15"/>
      <c r="DM214" s="15"/>
      <c r="DN214" s="15"/>
      <c r="DO214" s="15"/>
      <c r="DP214" s="15"/>
      <c r="DQ214" s="15"/>
      <c r="DR214" s="15"/>
      <c r="DS214" s="15"/>
      <c r="DT214" s="15"/>
      <c r="DU214" s="15"/>
      <c r="DV214" s="15"/>
      <c r="DW214" s="15"/>
      <c r="DX214" s="15"/>
      <c r="DY214" s="15"/>
      <c r="DZ214" s="15"/>
      <c r="EA214" s="15"/>
      <c r="EB214" s="15"/>
      <c r="EC214" s="15"/>
      <c r="ED214" s="15"/>
      <c r="EE214" s="15"/>
      <c r="EF214" s="15"/>
      <c r="EG214" s="15"/>
      <c r="EH214" s="15"/>
      <c r="EI214" s="15"/>
      <c r="EJ214" s="15"/>
      <c r="EK214" s="15"/>
      <c r="EL214" s="15"/>
      <c r="EM214" s="15"/>
      <c r="EN214" s="15"/>
      <c r="EO214" s="15"/>
      <c r="EP214" s="15"/>
      <c r="EQ214" s="15"/>
      <c r="ER214" s="15"/>
      <c r="ES214" s="15"/>
      <c r="ET214" s="15"/>
      <c r="EU214" s="15"/>
      <c r="EV214" s="15"/>
      <c r="EW214" s="15"/>
      <c r="EX214" s="15"/>
      <c r="EY214" s="15"/>
      <c r="EZ214" s="15"/>
      <c r="FA214" s="15"/>
      <c r="FB214" s="15"/>
      <c r="FC214" s="15"/>
      <c r="FD214" s="15"/>
      <c r="FE214" s="15"/>
      <c r="FF214" s="15"/>
      <c r="FG214" s="15"/>
      <c r="FH214" s="15"/>
      <c r="FI214" s="15"/>
      <c r="FJ214" s="15"/>
      <c r="FK214" s="15"/>
      <c r="FL214" s="15"/>
      <c r="FM214" s="15"/>
      <c r="FN214" s="15"/>
      <c r="FO214" s="15"/>
      <c r="FP214" s="15"/>
      <c r="FQ214" s="15"/>
      <c r="FR214" s="15"/>
      <c r="FS214" s="15"/>
      <c r="FT214" s="15"/>
      <c r="FU214" s="15"/>
      <c r="FV214" s="15"/>
      <c r="FW214" s="15"/>
      <c r="FX214" s="15"/>
      <c r="FY214" s="15"/>
      <c r="FZ214" s="15"/>
      <c r="GA214" s="15"/>
      <c r="GB214" s="15"/>
      <c r="GC214" s="15"/>
      <c r="GD214" s="15"/>
      <c r="GE214" s="15"/>
      <c r="GF214" s="15"/>
      <c r="GG214" s="15"/>
      <c r="GH214" s="15"/>
      <c r="GI214" s="15"/>
      <c r="GJ214" s="15"/>
      <c r="GK214" s="15"/>
    </row>
    <row r="215" spans="2:193" x14ac:dyDescent="0.2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BF215" s="15"/>
      <c r="BG215" s="93"/>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5"/>
      <c r="CU215" s="15"/>
      <c r="CV215" s="15"/>
      <c r="CW215" s="15"/>
      <c r="CX215" s="15"/>
      <c r="CY215" s="15"/>
      <c r="CZ215" s="15"/>
      <c r="DA215" s="15"/>
      <c r="DB215" s="15"/>
      <c r="DC215" s="15"/>
      <c r="DD215" s="15"/>
      <c r="DE215" s="15"/>
      <c r="DF215" s="15"/>
      <c r="DG215" s="15"/>
      <c r="DH215" s="15"/>
      <c r="DI215" s="15"/>
      <c r="DJ215" s="15"/>
      <c r="DK215" s="15"/>
      <c r="DL215" s="15"/>
      <c r="DM215" s="15"/>
      <c r="DN215" s="15"/>
      <c r="DO215" s="15"/>
      <c r="DP215" s="15"/>
      <c r="DQ215" s="15"/>
      <c r="DR215" s="15"/>
      <c r="DS215" s="15"/>
      <c r="DT215" s="15"/>
      <c r="DU215" s="15"/>
      <c r="DV215" s="15"/>
      <c r="DW215" s="15"/>
      <c r="DX215" s="15"/>
      <c r="DY215" s="15"/>
      <c r="DZ215" s="15"/>
      <c r="EA215" s="15"/>
      <c r="EB215" s="15"/>
      <c r="EC215" s="15"/>
      <c r="ED215" s="15"/>
      <c r="EE215" s="15"/>
      <c r="EF215" s="15"/>
      <c r="EG215" s="15"/>
      <c r="EH215" s="15"/>
      <c r="EI215" s="15"/>
      <c r="EJ215" s="15"/>
      <c r="EK215" s="15"/>
      <c r="EL215" s="15"/>
      <c r="EM215" s="15"/>
      <c r="EN215" s="15"/>
      <c r="EO215" s="15"/>
      <c r="EP215" s="15"/>
      <c r="EQ215" s="15"/>
      <c r="ER215" s="15"/>
      <c r="ES215" s="15"/>
      <c r="ET215" s="15"/>
      <c r="EU215" s="15"/>
      <c r="EV215" s="15"/>
      <c r="EW215" s="15"/>
      <c r="EX215" s="15"/>
      <c r="EY215" s="15"/>
      <c r="EZ215" s="15"/>
      <c r="FA215" s="15"/>
      <c r="FB215" s="15"/>
      <c r="FC215" s="15"/>
      <c r="FD215" s="15"/>
      <c r="FE215" s="15"/>
      <c r="FF215" s="15"/>
      <c r="FG215" s="15"/>
      <c r="FH215" s="15"/>
      <c r="FI215" s="15"/>
      <c r="FJ215" s="15"/>
      <c r="FK215" s="15"/>
      <c r="FL215" s="15"/>
      <c r="FM215" s="15"/>
      <c r="FN215" s="15"/>
      <c r="FO215" s="15"/>
      <c r="FP215" s="15"/>
      <c r="FQ215" s="15"/>
      <c r="FR215" s="15"/>
      <c r="FS215" s="15"/>
      <c r="FT215" s="15"/>
      <c r="FU215" s="15"/>
      <c r="FV215" s="15"/>
      <c r="FW215" s="15"/>
      <c r="FX215" s="15"/>
      <c r="FY215" s="15"/>
      <c r="FZ215" s="15"/>
      <c r="GA215" s="15"/>
      <c r="GB215" s="15"/>
      <c r="GC215" s="15"/>
      <c r="GD215" s="15"/>
      <c r="GE215" s="15"/>
      <c r="GF215" s="15"/>
      <c r="GG215" s="15"/>
      <c r="GH215" s="15"/>
      <c r="GI215" s="15"/>
      <c r="GJ215" s="15"/>
      <c r="GK215" s="15"/>
    </row>
    <row r="216" spans="2:193" x14ac:dyDescent="0.2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BF216" s="15"/>
      <c r="BG216" s="93"/>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5"/>
      <c r="DI216" s="15"/>
      <c r="DJ216" s="15"/>
      <c r="DK216" s="15"/>
      <c r="DL216" s="15"/>
      <c r="DM216" s="15"/>
      <c r="DN216" s="15"/>
      <c r="DO216" s="15"/>
      <c r="DP216" s="15"/>
      <c r="DQ216" s="15"/>
      <c r="DR216" s="15"/>
      <c r="DS216" s="15"/>
      <c r="DT216" s="15"/>
      <c r="DU216" s="15"/>
      <c r="DV216" s="15"/>
      <c r="DW216" s="15"/>
      <c r="DX216" s="15"/>
      <c r="DY216" s="15"/>
      <c r="DZ216" s="15"/>
      <c r="EA216" s="15"/>
      <c r="EB216" s="15"/>
      <c r="EC216" s="15"/>
      <c r="ED216" s="15"/>
      <c r="EE216" s="15"/>
      <c r="EF216" s="15"/>
      <c r="EG216" s="15"/>
      <c r="EH216" s="15"/>
      <c r="EI216" s="15"/>
      <c r="EJ216" s="15"/>
      <c r="EK216" s="15"/>
      <c r="EL216" s="15"/>
      <c r="EM216" s="15"/>
      <c r="EN216" s="15"/>
      <c r="EO216" s="15"/>
      <c r="EP216" s="15"/>
      <c r="EQ216" s="15"/>
      <c r="ER216" s="15"/>
      <c r="ES216" s="15"/>
      <c r="ET216" s="15"/>
      <c r="EU216" s="15"/>
      <c r="EV216" s="15"/>
      <c r="EW216" s="15"/>
      <c r="EX216" s="15"/>
      <c r="EY216" s="15"/>
      <c r="EZ216" s="15"/>
      <c r="FA216" s="15"/>
      <c r="FB216" s="15"/>
      <c r="FC216" s="15"/>
      <c r="FD216" s="15"/>
      <c r="FE216" s="15"/>
      <c r="FF216" s="15"/>
      <c r="FG216" s="15"/>
      <c r="FH216" s="15"/>
      <c r="FI216" s="15"/>
      <c r="FJ216" s="15"/>
      <c r="FK216" s="15"/>
      <c r="FL216" s="15"/>
      <c r="FM216" s="15"/>
      <c r="FN216" s="15"/>
      <c r="FO216" s="15"/>
      <c r="FP216" s="15"/>
      <c r="FQ216" s="15"/>
      <c r="FR216" s="15"/>
      <c r="FS216" s="15"/>
      <c r="FT216" s="15"/>
      <c r="FU216" s="15"/>
      <c r="FV216" s="15"/>
      <c r="FW216" s="15"/>
      <c r="FX216" s="15"/>
      <c r="FY216" s="15"/>
      <c r="FZ216" s="15"/>
      <c r="GA216" s="15"/>
      <c r="GB216" s="15"/>
      <c r="GC216" s="15"/>
      <c r="GD216" s="15"/>
      <c r="GE216" s="15"/>
      <c r="GF216" s="15"/>
      <c r="GG216" s="15"/>
      <c r="GH216" s="15"/>
      <c r="GI216" s="15"/>
      <c r="GJ216" s="15"/>
      <c r="GK216" s="15"/>
    </row>
    <row r="217" spans="2:193" x14ac:dyDescent="0.2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BF217" s="15"/>
      <c r="BG217" s="93"/>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15"/>
      <c r="DA217" s="15"/>
      <c r="DB217" s="15"/>
      <c r="DC217" s="15"/>
      <c r="DD217" s="15"/>
      <c r="DE217" s="15"/>
      <c r="DF217" s="15"/>
      <c r="DG217" s="15"/>
      <c r="DH217" s="15"/>
      <c r="DI217" s="15"/>
      <c r="DJ217" s="15"/>
      <c r="DK217" s="15"/>
      <c r="DL217" s="15"/>
      <c r="DM217" s="15"/>
      <c r="DN217" s="15"/>
      <c r="DO217" s="15"/>
      <c r="DP217" s="15"/>
      <c r="DQ217" s="15"/>
      <c r="DR217" s="15"/>
      <c r="DS217" s="15"/>
      <c r="DT217" s="15"/>
      <c r="DU217" s="15"/>
      <c r="DV217" s="15"/>
      <c r="DW217" s="15"/>
      <c r="DX217" s="15"/>
      <c r="DY217" s="15"/>
      <c r="DZ217" s="15"/>
      <c r="EA217" s="15"/>
      <c r="EB217" s="15"/>
      <c r="EC217" s="15"/>
      <c r="ED217" s="15"/>
      <c r="EE217" s="15"/>
      <c r="EF217" s="15"/>
      <c r="EG217" s="15"/>
      <c r="EH217" s="15"/>
      <c r="EI217" s="15"/>
      <c r="EJ217" s="15"/>
      <c r="EK217" s="15"/>
      <c r="EL217" s="15"/>
      <c r="EM217" s="15"/>
      <c r="EN217" s="15"/>
      <c r="EO217" s="15"/>
      <c r="EP217" s="15"/>
      <c r="EQ217" s="15"/>
      <c r="ER217" s="15"/>
      <c r="ES217" s="15"/>
      <c r="ET217" s="15"/>
      <c r="EU217" s="15"/>
      <c r="EV217" s="15"/>
      <c r="EW217" s="15"/>
      <c r="EX217" s="15"/>
      <c r="EY217" s="15"/>
      <c r="EZ217" s="15"/>
      <c r="FA217" s="15"/>
      <c r="FB217" s="15"/>
      <c r="FC217" s="15"/>
      <c r="FD217" s="15"/>
      <c r="FE217" s="15"/>
      <c r="FF217" s="15"/>
      <c r="FG217" s="15"/>
      <c r="FH217" s="15"/>
      <c r="FI217" s="15"/>
      <c r="FJ217" s="15"/>
      <c r="FK217" s="15"/>
      <c r="FL217" s="15"/>
      <c r="FM217" s="15"/>
      <c r="FN217" s="15"/>
      <c r="FO217" s="15"/>
      <c r="FP217" s="15"/>
      <c r="FQ217" s="15"/>
      <c r="FR217" s="15"/>
      <c r="FS217" s="15"/>
      <c r="FT217" s="15"/>
      <c r="FU217" s="15"/>
      <c r="FV217" s="15"/>
      <c r="FW217" s="15"/>
      <c r="FX217" s="15"/>
      <c r="FY217" s="15"/>
      <c r="FZ217" s="15"/>
      <c r="GA217" s="15"/>
      <c r="GB217" s="15"/>
      <c r="GC217" s="15"/>
      <c r="GD217" s="15"/>
      <c r="GE217" s="15"/>
      <c r="GF217" s="15"/>
      <c r="GG217" s="15"/>
      <c r="GH217" s="15"/>
      <c r="GI217" s="15"/>
      <c r="GJ217" s="15"/>
      <c r="GK217" s="15"/>
    </row>
    <row r="218" spans="2:193" x14ac:dyDescent="0.2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BF218" s="15"/>
    </row>
    <row r="219" spans="2:193" x14ac:dyDescent="0.2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BF219" s="15"/>
    </row>
    <row r="220" spans="2:193" x14ac:dyDescent="0.2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BF220" s="15"/>
    </row>
  </sheetData>
  <mergeCells count="121">
    <mergeCell ref="BH50:BK50"/>
    <mergeCell ref="BL50:BN50"/>
    <mergeCell ref="BH51:BK51"/>
    <mergeCell ref="BL51:BN51"/>
    <mergeCell ref="BH10:BK10"/>
    <mergeCell ref="BL10:BN10"/>
    <mergeCell ref="BH47:BK47"/>
    <mergeCell ref="BL47:BN47"/>
    <mergeCell ref="BH48:BK48"/>
    <mergeCell ref="BL48:BN48"/>
    <mergeCell ref="BH49:BK49"/>
    <mergeCell ref="BL49:BN49"/>
    <mergeCell ref="BH44:BK44"/>
    <mergeCell ref="BL44:BN44"/>
    <mergeCell ref="BH45:BK45"/>
    <mergeCell ref="BL45:BN45"/>
    <mergeCell ref="BH46:BK46"/>
    <mergeCell ref="BL46:BN46"/>
    <mergeCell ref="BH41:BK41"/>
    <mergeCell ref="BL41:BN41"/>
    <mergeCell ref="BH42:BK42"/>
    <mergeCell ref="BL42:BN42"/>
    <mergeCell ref="BH43:BK43"/>
    <mergeCell ref="BL43:BN43"/>
    <mergeCell ref="BH38:BK38"/>
    <mergeCell ref="BL38:BN38"/>
    <mergeCell ref="BH39:BK39"/>
    <mergeCell ref="BL39:BN39"/>
    <mergeCell ref="BH40:BK40"/>
    <mergeCell ref="BL40:BN40"/>
    <mergeCell ref="BH35:BK35"/>
    <mergeCell ref="BL35:BN35"/>
    <mergeCell ref="BH36:BK36"/>
    <mergeCell ref="BL36:BN36"/>
    <mergeCell ref="BH37:BK37"/>
    <mergeCell ref="BL37:BN37"/>
    <mergeCell ref="BH32:BK32"/>
    <mergeCell ref="BL32:BN32"/>
    <mergeCell ref="BH33:BK33"/>
    <mergeCell ref="BL33:BN33"/>
    <mergeCell ref="BH34:BK34"/>
    <mergeCell ref="BL34:BN34"/>
    <mergeCell ref="BH29:BK29"/>
    <mergeCell ref="BL29:BN29"/>
    <mergeCell ref="BH30:BK30"/>
    <mergeCell ref="BL30:BN30"/>
    <mergeCell ref="BH31:BK31"/>
    <mergeCell ref="BL31:BN31"/>
    <mergeCell ref="BH26:BK26"/>
    <mergeCell ref="BL26:BN26"/>
    <mergeCell ref="BH27:BK27"/>
    <mergeCell ref="BL27:BN27"/>
    <mergeCell ref="BH28:BK28"/>
    <mergeCell ref="BL28:BN28"/>
    <mergeCell ref="BH23:BK23"/>
    <mergeCell ref="BL23:BN23"/>
    <mergeCell ref="BH24:BK24"/>
    <mergeCell ref="BL24:BN24"/>
    <mergeCell ref="BH25:BK25"/>
    <mergeCell ref="BL25:BN25"/>
    <mergeCell ref="BH20:BK20"/>
    <mergeCell ref="BL20:BN20"/>
    <mergeCell ref="BH21:BK21"/>
    <mergeCell ref="BL21:BN21"/>
    <mergeCell ref="BH22:BK22"/>
    <mergeCell ref="BL22:BN22"/>
    <mergeCell ref="BH17:BK17"/>
    <mergeCell ref="BL17:BN17"/>
    <mergeCell ref="BH18:BK18"/>
    <mergeCell ref="BL18:BN18"/>
    <mergeCell ref="BH19:BK19"/>
    <mergeCell ref="BL19:BN19"/>
    <mergeCell ref="BH14:BK14"/>
    <mergeCell ref="BL14:BN14"/>
    <mergeCell ref="BH15:BK15"/>
    <mergeCell ref="BL15:BN15"/>
    <mergeCell ref="BH16:BK16"/>
    <mergeCell ref="BL16:BN16"/>
    <mergeCell ref="BH11:BK11"/>
    <mergeCell ref="BL11:BN11"/>
    <mergeCell ref="BH12:BK12"/>
    <mergeCell ref="BL12:BN12"/>
    <mergeCell ref="BH13:BK13"/>
    <mergeCell ref="BL13:BN13"/>
    <mergeCell ref="BH5:BN9"/>
    <mergeCell ref="A4:BF4"/>
    <mergeCell ref="AU8:AX8"/>
    <mergeCell ref="C8:F8"/>
    <mergeCell ref="G8:J8"/>
    <mergeCell ref="K8:N8"/>
    <mergeCell ref="C7:Z7"/>
    <mergeCell ref="AA7:AX7"/>
    <mergeCell ref="C5:AX5"/>
    <mergeCell ref="AA8:AD8"/>
    <mergeCell ref="C6:AX6"/>
    <mergeCell ref="AE8:AH8"/>
    <mergeCell ref="AI8:AL8"/>
    <mergeCell ref="AM8:AP8"/>
    <mergeCell ref="AQ8:AT8"/>
    <mergeCell ref="B5:B9"/>
    <mergeCell ref="AZ7:BB7"/>
    <mergeCell ref="BG5:BG9"/>
    <mergeCell ref="A42:B42"/>
    <mergeCell ref="A5:A9"/>
    <mergeCell ref="BF5:BF9"/>
    <mergeCell ref="O8:R8"/>
    <mergeCell ref="S8:V8"/>
    <mergeCell ref="W8:Z8"/>
    <mergeCell ref="AY7:AY9"/>
    <mergeCell ref="AY5:BE6"/>
    <mergeCell ref="BB8:BB9"/>
    <mergeCell ref="BA8:BA9"/>
    <mergeCell ref="AZ8:AZ9"/>
    <mergeCell ref="BC7:BE7"/>
    <mergeCell ref="BC8:BC9"/>
    <mergeCell ref="BD8:BD9"/>
    <mergeCell ref="A16:B16"/>
    <mergeCell ref="A10:B10"/>
    <mergeCell ref="A23:B23"/>
    <mergeCell ref="A38:B38"/>
    <mergeCell ref="BE8:BE9"/>
  </mergeCells>
  <phoneticPr fontId="12" type="noConversion"/>
  <conditionalFormatting sqref="E11:F16 I24:J28 M24:N28 Q24:R28 U24:V28 Y24:Z25 AC24:AD28 AG24:AH28 AK24:AL28 AO24:AP28 AS24:AT28 AW24:AX28 E23:F28 I43:J51 M43:N51 Q43:R51 U43:V51 Y43:Z51 AC43:AD48 AG43:AH48 AK43:AL48 AO43:AP48 AS43:AT48 AW43:AX48 E30:F51 AW30:AX37 AS30:AT37 AO30:AP37 AK30:AL36 AG30:AH37 AC30:AD37 Y30:Z37 U30:V37 Q30:R37 M30:N37 I30:J37 Y27:Z28 AW50:AX51 AS50:AT51 AO50:AP51 AK50:AL51 AG50:AH51 AC50:AD51">
    <cfRule type="cellIs" priority="14" stopIfTrue="1" operator="between">
      <formula>$AC$8</formula>
      <formula>$AD$8</formula>
    </cfRule>
  </conditionalFormatting>
  <conditionalFormatting sqref="I11:J15 M11:N15 Q11:R15 U11:V15 Y11:Z15 AC11:AD15 AG11:AH15 AK11:AL15 AO11:AP15 AS11:AT15 AW11:AX15">
    <cfRule type="cellIs" priority="10" stopIfTrue="1" operator="between">
      <formula>$AC$8</formula>
      <formula>$AD$8</formula>
    </cfRule>
  </conditionalFormatting>
  <conditionalFormatting sqref="AK37:AL37">
    <cfRule type="cellIs" priority="9" stopIfTrue="1" operator="between">
      <formula>$AC$8</formula>
      <formula>$AD$8</formula>
    </cfRule>
  </conditionalFormatting>
  <conditionalFormatting sqref="E18:F18">
    <cfRule type="cellIs" priority="8" stopIfTrue="1" operator="between">
      <formula>$AC$8</formula>
      <formula>$AD$8</formula>
    </cfRule>
  </conditionalFormatting>
  <conditionalFormatting sqref="I18:J18 M18:N18 Q18:R18 U18:V18 Y18:Z18 AC18:AD18 AG18:AH18 AK18:AL18 AO18:AP18 AS18:AT18 AW18:AX18">
    <cfRule type="cellIs" priority="7" stopIfTrue="1" operator="between">
      <formula>$AC$8</formula>
      <formula>$AD$8</formula>
    </cfRule>
  </conditionalFormatting>
  <conditionalFormatting sqref="E17:F17">
    <cfRule type="cellIs" priority="6" stopIfTrue="1" operator="between">
      <formula>$AC$8</formula>
      <formula>$AD$8</formula>
    </cfRule>
  </conditionalFormatting>
  <conditionalFormatting sqref="I17:J17 M17:N17 Q17:R17 U17:V17 Y17:Z17 AC17:AD17 AG17:AH17 AK17:AL17 AO17:AP17 AS17:AT17 AW17:AX17">
    <cfRule type="cellIs" priority="5" stopIfTrue="1" operator="between">
      <formula>$AC$8</formula>
      <formula>$AD$8</formula>
    </cfRule>
  </conditionalFormatting>
  <conditionalFormatting sqref="E29:F29">
    <cfRule type="cellIs" priority="4" stopIfTrue="1" operator="between">
      <formula>$AC$8</formula>
      <formula>$AD$8</formula>
    </cfRule>
  </conditionalFormatting>
  <conditionalFormatting sqref="I29:J29 M29:N29 Q29:R29 U29:V29 Y29:Z29 AC29:AD29 AG29:AH29 AK29:AL29 AO29:AP29 AS29:AT29 AW29:AX29">
    <cfRule type="cellIs" priority="3" stopIfTrue="1" operator="between">
      <formula>$AC$8</formula>
      <formula>$AD$8</formula>
    </cfRule>
  </conditionalFormatting>
  <conditionalFormatting sqref="Y26:Z26">
    <cfRule type="cellIs" priority="2" stopIfTrue="1" operator="between">
      <formula>$AC$8</formula>
      <formula>$AD$8</formula>
    </cfRule>
  </conditionalFormatting>
  <conditionalFormatting sqref="AC49:AD49 AG49:AH49 AK49:AL49 AO49:AP49 AS49:AT49 AW49:AX49">
    <cfRule type="cellIs" priority="1" stopIfTrue="1" operator="between">
      <formula>$AC$8</formula>
      <formula>$AD$8</formula>
    </cfRule>
  </conditionalFormatting>
  <dataValidations count="2">
    <dataValidation type="textLength" allowBlank="1" showInputMessage="1" showErrorMessage="1" errorTitle="Entrada no válida" error="Escriba un texto " promptTitle="Cualquier contenido" prompt=" Escriba de forma clara y breve las actividades a desarrollar en la vigencia. Ej. Instalar dispositivos ahorradores de agua en los baños de la entidad." sqref="B43:B51 A16 B11:B15 B17 A23 B19:B22 B24:B37 B39:B41" xr:uid="{00000000-0002-0000-0000-000000000000}">
      <formula1>0</formula1>
      <formula2>4000</formula2>
    </dataValidation>
    <dataValidation type="textLength" allowBlank="1" showInputMessage="1" showErrorMessage="1" errorTitle="Entrada no válida" error="Escriba un texto " promptTitle="Cualquier contenido" prompt=" Formular un indicador que permita hacer seguimiento a la meta propuesta y éste debe ser una fórmula. Ej. (Consumo vigencia anterior - Consumo vigencia actual) / (Consumo vigencia anterior) *100" sqref="B18" xr:uid="{00000000-0002-0000-0000-000001000000}">
      <formula1>0</formula1>
      <formula2>4000</formula2>
    </dataValidation>
  </dataValidations>
  <hyperlinks>
    <hyperlink ref="BG12" r:id="rId1" xr:uid="{00000000-0004-0000-0000-000000000000}"/>
    <hyperlink ref="BG13" r:id="rId2" xr:uid="{00000000-0004-0000-0000-000001000000}"/>
    <hyperlink ref="BG17" r:id="rId3" xr:uid="{00000000-0004-0000-0000-000002000000}"/>
    <hyperlink ref="BG19" r:id="rId4" xr:uid="{00000000-0004-0000-0000-000003000000}"/>
    <hyperlink ref="BG20" r:id="rId5" xr:uid="{00000000-0004-0000-0000-000004000000}"/>
    <hyperlink ref="BG49" r:id="rId6" xr:uid="{00000000-0004-0000-0000-000005000000}"/>
    <hyperlink ref="BG48" r:id="rId7" xr:uid="{00000000-0004-0000-0000-000006000000}"/>
    <hyperlink ref="BG29" r:id="rId8" xr:uid="{00000000-0004-0000-0000-000007000000}"/>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
  <sheetViews>
    <sheetView topLeftCell="A2" workbookViewId="0">
      <selection activeCell="G10" sqref="G10"/>
    </sheetView>
  </sheetViews>
  <sheetFormatPr baseColWidth="10" defaultRowHeight="15" x14ac:dyDescent="0.25"/>
  <cols>
    <col min="1" max="1" width="11.42578125" customWidth="1"/>
    <col min="2" max="2" width="18" customWidth="1"/>
    <col min="3" max="3" width="16.140625" customWidth="1"/>
    <col min="4" max="4" width="12.5703125" customWidth="1"/>
    <col min="5" max="5" width="18.7109375" customWidth="1"/>
    <col min="6" max="7" width="14.85546875" customWidth="1"/>
  </cols>
  <sheetData>
    <row r="1" spans="1:7" ht="15.75" thickBot="1" x14ac:dyDescent="0.3">
      <c r="A1" s="260" t="s">
        <v>158</v>
      </c>
      <c r="B1" s="261"/>
      <c r="C1" s="261"/>
      <c r="D1" s="261"/>
      <c r="E1" s="261"/>
      <c r="F1" s="261"/>
      <c r="G1" s="262"/>
    </row>
    <row r="2" spans="1:7" ht="38.25" customHeight="1" thickBot="1" x14ac:dyDescent="0.3">
      <c r="A2" s="255" t="s">
        <v>159</v>
      </c>
      <c r="B2" s="256"/>
      <c r="C2" s="256"/>
      <c r="D2" s="257"/>
      <c r="E2" s="260" t="s">
        <v>160</v>
      </c>
      <c r="F2" s="261"/>
      <c r="G2" s="262"/>
    </row>
    <row r="3" spans="1:7" ht="60.75" thickBot="1" x14ac:dyDescent="0.3">
      <c r="A3" s="79" t="s">
        <v>0</v>
      </c>
      <c r="B3" s="80" t="s">
        <v>68</v>
      </c>
      <c r="C3" s="79" t="s">
        <v>74</v>
      </c>
      <c r="D3" s="79" t="s">
        <v>75</v>
      </c>
      <c r="E3" s="153" t="s">
        <v>68</v>
      </c>
      <c r="F3" s="88" t="s">
        <v>74</v>
      </c>
      <c r="G3" s="88" t="s">
        <v>75</v>
      </c>
    </row>
    <row r="4" spans="1:7" ht="42" customHeight="1" thickBot="1" x14ac:dyDescent="0.3">
      <c r="A4" s="78">
        <v>1</v>
      </c>
      <c r="B4" s="84" t="s">
        <v>69</v>
      </c>
      <c r="C4" s="83">
        <f>+CRONOGRAMA!BA16</f>
        <v>1</v>
      </c>
      <c r="D4" s="86">
        <f>+CRONOGRAMA!AZ16</f>
        <v>1</v>
      </c>
      <c r="E4" s="84" t="s">
        <v>69</v>
      </c>
      <c r="F4" s="152"/>
      <c r="G4" s="152">
        <f>+CRONOGRAMA!BC16</f>
        <v>12</v>
      </c>
    </row>
    <row r="5" spans="1:7" ht="42" customHeight="1" thickBot="1" x14ac:dyDescent="0.3">
      <c r="A5" s="88">
        <v>2</v>
      </c>
      <c r="B5" s="85" t="s">
        <v>70</v>
      </c>
      <c r="C5" s="81">
        <f>+CRONOGRAMA!BA23</f>
        <v>2</v>
      </c>
      <c r="D5" s="87">
        <f>+CRONOGRAMA!AZ23</f>
        <v>2</v>
      </c>
      <c r="E5" s="85" t="s">
        <v>70</v>
      </c>
      <c r="F5" s="152"/>
      <c r="G5" s="152">
        <f>+CRONOGRAMA!BC23</f>
        <v>12</v>
      </c>
    </row>
    <row r="6" spans="1:7" ht="42" customHeight="1" thickBot="1" x14ac:dyDescent="0.3">
      <c r="A6" s="78">
        <v>3</v>
      </c>
      <c r="B6" s="84" t="s">
        <v>71</v>
      </c>
      <c r="C6" s="83">
        <f>+CRONOGRAMA!BA38</f>
        <v>4</v>
      </c>
      <c r="D6" s="86">
        <f>+CRONOGRAMA!AZ38</f>
        <v>10</v>
      </c>
      <c r="E6" s="84" t="s">
        <v>71</v>
      </c>
      <c r="F6" s="152"/>
      <c r="G6" s="152">
        <f>+CRONOGRAMA!BC38</f>
        <v>25</v>
      </c>
    </row>
    <row r="7" spans="1:7" ht="42" customHeight="1" thickBot="1" x14ac:dyDescent="0.3">
      <c r="A7" s="88">
        <v>4</v>
      </c>
      <c r="B7" s="85" t="s">
        <v>73</v>
      </c>
      <c r="C7" s="81">
        <f>+CRONOGRAMA!BA42</f>
        <v>1</v>
      </c>
      <c r="D7" s="87">
        <f>+CRONOGRAMA!AZ42</f>
        <v>2</v>
      </c>
      <c r="E7" s="85" t="s">
        <v>73</v>
      </c>
      <c r="F7" s="152"/>
      <c r="G7" s="152">
        <f>+CRONOGRAMA!BC42</f>
        <v>1</v>
      </c>
    </row>
    <row r="8" spans="1:7" ht="42" customHeight="1" thickBot="1" x14ac:dyDescent="0.3">
      <c r="A8" s="78">
        <v>5</v>
      </c>
      <c r="B8" s="84" t="s">
        <v>72</v>
      </c>
      <c r="C8" s="83">
        <f>+CRONOGRAMA!BA52</f>
        <v>4</v>
      </c>
      <c r="D8" s="86">
        <f>+CRONOGRAMA!AZ52</f>
        <v>4</v>
      </c>
      <c r="E8" s="84" t="s">
        <v>72</v>
      </c>
      <c r="F8" s="152"/>
      <c r="G8" s="152">
        <f>+CRONOGRAMA!BC52</f>
        <v>9</v>
      </c>
    </row>
    <row r="9" spans="1:7" ht="15.75" thickBot="1" x14ac:dyDescent="0.3">
      <c r="A9" s="258" t="s">
        <v>122</v>
      </c>
      <c r="B9" s="259"/>
      <c r="C9" s="82">
        <f>SUM(C4:C8)</f>
        <v>12</v>
      </c>
      <c r="D9" s="82">
        <f>SUM(D4:D8)</f>
        <v>19</v>
      </c>
      <c r="E9" s="154" t="s">
        <v>122</v>
      </c>
      <c r="F9" s="152"/>
      <c r="G9" s="152">
        <f>SUM(G4:G8)</f>
        <v>59</v>
      </c>
    </row>
  </sheetData>
  <mergeCells count="4">
    <mergeCell ref="A2:D2"/>
    <mergeCell ref="A9:B9"/>
    <mergeCell ref="A1:G1"/>
    <mergeCell ref="E2:G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CRONOGRAMA</vt:lpstr>
      <vt:lpstr>CUMPLIMIENTO</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Raúl E. López Jaramillo</cp:lastModifiedBy>
  <dcterms:created xsi:type="dcterms:W3CDTF">2018-10-24T21:38:13Z</dcterms:created>
  <dcterms:modified xsi:type="dcterms:W3CDTF">2021-01-04T20:55:12Z</dcterms:modified>
</cp:coreProperties>
</file>